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HPKNET08\Desktop\WEB作業用\"/>
    </mc:Choice>
  </mc:AlternateContent>
  <xr:revisionPtr revIDLastSave="0" documentId="13_ncr:1_{3112C8BA-E7FF-4D01-A4C8-DE2D4F72927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3.3.1" sheetId="8" r:id="rId1"/>
  </sheets>
  <definedNames>
    <definedName name="_xlnm.Print_Area" localSheetId="0">'3.3.1'!$A$1:$AQ$67</definedName>
  </definedNames>
  <calcPr calcId="181029"/>
</workbook>
</file>

<file path=xl/calcChain.xml><?xml version="1.0" encoding="utf-8"?>
<calcChain xmlns="http://schemas.openxmlformats.org/spreadsheetml/2006/main">
  <c r="AO8" i="8" l="1"/>
  <c r="V60" i="8" l="1"/>
  <c r="S60" i="8"/>
  <c r="M60" i="8"/>
  <c r="J60" i="8" s="1"/>
  <c r="V59" i="8"/>
  <c r="S59" i="8"/>
  <c r="M59" i="8"/>
  <c r="J59" i="8" s="1"/>
  <c r="G59" i="8"/>
  <c r="V58" i="8"/>
  <c r="S58" i="8"/>
  <c r="M58" i="8"/>
  <c r="G58" i="8"/>
  <c r="V57" i="8"/>
  <c r="S57" i="8"/>
  <c r="M57" i="8"/>
  <c r="J57" i="8" s="1"/>
  <c r="G57" i="8"/>
  <c r="V56" i="8"/>
  <c r="S56" i="8"/>
  <c r="M56" i="8"/>
  <c r="G56" i="8"/>
  <c r="V55" i="8"/>
  <c r="S55" i="8"/>
  <c r="M55" i="8"/>
  <c r="J55" i="8" s="1"/>
  <c r="G55" i="8"/>
  <c r="V54" i="8"/>
  <c r="S54" i="8"/>
  <c r="M54" i="8"/>
  <c r="G54" i="8"/>
  <c r="V53" i="8"/>
  <c r="S53" i="8"/>
  <c r="M53" i="8"/>
  <c r="J53" i="8" s="1"/>
  <c r="G53" i="8"/>
  <c r="V52" i="8"/>
  <c r="S52" i="8"/>
  <c r="M52" i="8"/>
  <c r="G52" i="8"/>
  <c r="V51" i="8"/>
  <c r="S51" i="8"/>
  <c r="M51" i="8"/>
  <c r="J51" i="8" s="1"/>
  <c r="G51" i="8"/>
  <c r="V50" i="8"/>
  <c r="S50" i="8"/>
  <c r="M50" i="8"/>
  <c r="G50" i="8"/>
  <c r="V49" i="8"/>
  <c r="S49" i="8"/>
  <c r="M49" i="8"/>
  <c r="J49" i="8" s="1"/>
  <c r="G49" i="8"/>
  <c r="V48" i="8"/>
  <c r="S48" i="8"/>
  <c r="M48" i="8"/>
  <c r="G48" i="8"/>
  <c r="V47" i="8"/>
  <c r="S47" i="8"/>
  <c r="M47" i="8"/>
  <c r="J47" i="8" s="1"/>
  <c r="G47" i="8"/>
  <c r="V46" i="8"/>
  <c r="S46" i="8"/>
  <c r="M46" i="8"/>
  <c r="G46" i="8"/>
  <c r="V45" i="8"/>
  <c r="S45" i="8"/>
  <c r="M45" i="8"/>
  <c r="J45" i="8" s="1"/>
  <c r="G45" i="8"/>
  <c r="V44" i="8"/>
  <c r="S44" i="8"/>
  <c r="M44" i="8"/>
  <c r="G44" i="8"/>
  <c r="V43" i="8"/>
  <c r="S43" i="8"/>
  <c r="M43" i="8"/>
  <c r="J43" i="8" s="1"/>
  <c r="G43" i="8"/>
  <c r="V42" i="8"/>
  <c r="S42" i="8"/>
  <c r="M42" i="8"/>
  <c r="G42" i="8"/>
  <c r="V41" i="8"/>
  <c r="S41" i="8"/>
  <c r="M41" i="8"/>
  <c r="J41" i="8" s="1"/>
  <c r="G41" i="8"/>
  <c r="V40" i="8"/>
  <c r="S40" i="8"/>
  <c r="M40" i="8"/>
  <c r="G40" i="8"/>
  <c r="V39" i="8"/>
  <c r="S39" i="8"/>
  <c r="M39" i="8"/>
  <c r="J39" i="8" s="1"/>
  <c r="G39" i="8"/>
  <c r="V38" i="8"/>
  <c r="S38" i="8"/>
  <c r="M38" i="8"/>
  <c r="G38" i="8"/>
  <c r="V37" i="8"/>
  <c r="S37" i="8"/>
  <c r="M37" i="8"/>
  <c r="J37" i="8" s="1"/>
  <c r="G37" i="8"/>
  <c r="V36" i="8"/>
  <c r="S36" i="8"/>
  <c r="M36" i="8"/>
  <c r="G36" i="8"/>
  <c r="V35" i="8"/>
  <c r="S35" i="8"/>
  <c r="M35" i="8"/>
  <c r="J35" i="8" s="1"/>
  <c r="G35" i="8"/>
  <c r="V34" i="8"/>
  <c r="S34" i="8"/>
  <c r="M34" i="8"/>
  <c r="G34" i="8"/>
  <c r="V33" i="8"/>
  <c r="S33" i="8"/>
  <c r="M33" i="8"/>
  <c r="J33" i="8" s="1"/>
  <c r="G33" i="8"/>
  <c r="V32" i="8"/>
  <c r="S32" i="8"/>
  <c r="M32" i="8"/>
  <c r="G32" i="8"/>
  <c r="V31" i="8"/>
  <c r="S31" i="8"/>
  <c r="M31" i="8"/>
  <c r="J31" i="8" s="1"/>
  <c r="G31" i="8"/>
  <c r="V30" i="8"/>
  <c r="S30" i="8"/>
  <c r="M30" i="8"/>
  <c r="G30" i="8"/>
  <c r="V29" i="8"/>
  <c r="S29" i="8"/>
  <c r="M29" i="8"/>
  <c r="J29" i="8" s="1"/>
  <c r="G29" i="8"/>
  <c r="V28" i="8"/>
  <c r="S28" i="8"/>
  <c r="M28" i="8"/>
  <c r="G28" i="8"/>
  <c r="V27" i="8"/>
  <c r="S27" i="8"/>
  <c r="M27" i="8"/>
  <c r="J27" i="8" s="1"/>
  <c r="G27" i="8"/>
  <c r="V26" i="8"/>
  <c r="S26" i="8"/>
  <c r="M26" i="8"/>
  <c r="G26" i="8"/>
  <c r="V25" i="8"/>
  <c r="S25" i="8"/>
  <c r="M25" i="8"/>
  <c r="J25" i="8" s="1"/>
  <c r="G25" i="8"/>
  <c r="V24" i="8"/>
  <c r="S24" i="8"/>
  <c r="M24" i="8"/>
  <c r="G24" i="8"/>
  <c r="V23" i="8"/>
  <c r="S23" i="8"/>
  <c r="M23" i="8"/>
  <c r="J23" i="8" s="1"/>
  <c r="G23" i="8"/>
  <c r="V22" i="8"/>
  <c r="S22" i="8"/>
  <c r="M22" i="8"/>
  <c r="G22" i="8"/>
  <c r="V21" i="8"/>
  <c r="S21" i="8"/>
  <c r="M21" i="8"/>
  <c r="J21" i="8" s="1"/>
  <c r="G21" i="8"/>
  <c r="V20" i="8"/>
  <c r="S20" i="8"/>
  <c r="M20" i="8"/>
  <c r="G20" i="8"/>
  <c r="V19" i="8"/>
  <c r="S19" i="8"/>
  <c r="M19" i="8"/>
  <c r="J19" i="8" s="1"/>
  <c r="G19" i="8"/>
  <c r="V18" i="8"/>
  <c r="S18" i="8"/>
  <c r="M18" i="8"/>
  <c r="J18" i="8" s="1"/>
  <c r="G18" i="8"/>
  <c r="V17" i="8"/>
  <c r="S17" i="8"/>
  <c r="M17" i="8"/>
  <c r="J17" i="8"/>
  <c r="G17" i="8"/>
  <c r="V16" i="8"/>
  <c r="S16" i="8"/>
  <c r="M16" i="8"/>
  <c r="J16" i="8"/>
  <c r="G16" i="8"/>
  <c r="V15" i="8"/>
  <c r="S15" i="8"/>
  <c r="M15" i="8"/>
  <c r="J15" i="8" s="1"/>
  <c r="G15" i="8"/>
  <c r="V14" i="8"/>
  <c r="S14" i="8"/>
  <c r="M14" i="8"/>
  <c r="J14" i="8" s="1"/>
  <c r="G14" i="8"/>
  <c r="V13" i="8"/>
  <c r="S13" i="8"/>
  <c r="M13" i="8"/>
  <c r="J13" i="8" s="1"/>
  <c r="G13" i="8"/>
  <c r="V12" i="8"/>
  <c r="S12" i="8"/>
  <c r="M12" i="8"/>
  <c r="J12" i="8"/>
  <c r="G12" i="8"/>
  <c r="V11" i="8"/>
  <c r="S11" i="8"/>
  <c r="M11" i="8"/>
  <c r="J11" i="8"/>
  <c r="AF8" i="8"/>
  <c r="AF59" i="8" s="1"/>
  <c r="P19" i="8" l="1"/>
  <c r="P21" i="8"/>
  <c r="P23" i="8"/>
  <c r="P35" i="8"/>
  <c r="P45" i="8"/>
  <c r="AF47" i="8"/>
  <c r="Z47" i="8" s="1"/>
  <c r="AI47" i="8" s="1"/>
  <c r="P37" i="8"/>
  <c r="P39" i="8"/>
  <c r="P41" i="8"/>
  <c r="P43" i="8"/>
  <c r="P47" i="8"/>
  <c r="P49" i="8"/>
  <c r="P51" i="8"/>
  <c r="P53" i="8"/>
  <c r="P55" i="8"/>
  <c r="P57" i="8"/>
  <c r="P59" i="8"/>
  <c r="P25" i="8"/>
  <c r="P27" i="8"/>
  <c r="P29" i="8"/>
  <c r="P31" i="8"/>
  <c r="P33" i="8"/>
  <c r="P11" i="8"/>
  <c r="AF51" i="8"/>
  <c r="Z51" i="8" s="1"/>
  <c r="AI51" i="8" s="1"/>
  <c r="AF19" i="8"/>
  <c r="Z19" i="8" s="1"/>
  <c r="AI19" i="8" s="1"/>
  <c r="AF37" i="8"/>
  <c r="Z37" i="8" s="1"/>
  <c r="AI37" i="8" s="1"/>
  <c r="Z59" i="8"/>
  <c r="AI59" i="8" s="1"/>
  <c r="AC59" i="8"/>
  <c r="AL59" i="8" s="1"/>
  <c r="AF21" i="8"/>
  <c r="Z21" i="8" s="1"/>
  <c r="AI21" i="8" s="1"/>
  <c r="AF31" i="8"/>
  <c r="AF35" i="8"/>
  <c r="AF53" i="8"/>
  <c r="Z53" i="8" s="1"/>
  <c r="AI53" i="8" s="1"/>
  <c r="AC19" i="8"/>
  <c r="AL19" i="8" s="1"/>
  <c r="AF25" i="8"/>
  <c r="Z25" i="8" s="1"/>
  <c r="AI25" i="8" s="1"/>
  <c r="AF29" i="8"/>
  <c r="Z29" i="8" s="1"/>
  <c r="AI29" i="8" s="1"/>
  <c r="AF33" i="8"/>
  <c r="Z33" i="8" s="1"/>
  <c r="AI33" i="8" s="1"/>
  <c r="AF39" i="8"/>
  <c r="AF43" i="8"/>
  <c r="AF57" i="8"/>
  <c r="Z57" i="8" s="1"/>
  <c r="AI57" i="8" s="1"/>
  <c r="AF23" i="8"/>
  <c r="AF27" i="8"/>
  <c r="AF41" i="8"/>
  <c r="Z41" i="8" s="1"/>
  <c r="AI41" i="8" s="1"/>
  <c r="AF45" i="8"/>
  <c r="Z45" i="8" s="1"/>
  <c r="AI45" i="8" s="1"/>
  <c r="AF49" i="8"/>
  <c r="Z49" i="8" s="1"/>
  <c r="AI49" i="8" s="1"/>
  <c r="AF55" i="8"/>
  <c r="P12" i="8"/>
  <c r="P60" i="8"/>
  <c r="J20" i="8"/>
  <c r="P20" i="8"/>
  <c r="J24" i="8"/>
  <c r="P24" i="8"/>
  <c r="J28" i="8"/>
  <c r="P28" i="8"/>
  <c r="J32" i="8"/>
  <c r="P32" i="8"/>
  <c r="J36" i="8"/>
  <c r="P36" i="8"/>
  <c r="J40" i="8"/>
  <c r="P40" i="8"/>
  <c r="J44" i="8"/>
  <c r="P44" i="8"/>
  <c r="J48" i="8"/>
  <c r="P48" i="8"/>
  <c r="J52" i="8"/>
  <c r="P52" i="8"/>
  <c r="J56" i="8"/>
  <c r="P56" i="8"/>
  <c r="P13" i="8"/>
  <c r="P14" i="8"/>
  <c r="P15" i="8"/>
  <c r="P16" i="8"/>
  <c r="P17" i="8"/>
  <c r="P18" i="8"/>
  <c r="J22" i="8"/>
  <c r="P22" i="8"/>
  <c r="J26" i="8"/>
  <c r="P26" i="8"/>
  <c r="J30" i="8"/>
  <c r="P30" i="8"/>
  <c r="J34" i="8"/>
  <c r="P34" i="8"/>
  <c r="J38" i="8"/>
  <c r="P38" i="8"/>
  <c r="J42" i="8"/>
  <c r="P42" i="8"/>
  <c r="J46" i="8"/>
  <c r="P46" i="8"/>
  <c r="J50" i="8"/>
  <c r="P50" i="8"/>
  <c r="J54" i="8"/>
  <c r="P54" i="8"/>
  <c r="J58" i="8"/>
  <c r="P58" i="8"/>
  <c r="AF58" i="8"/>
  <c r="AF56" i="8"/>
  <c r="AF54" i="8"/>
  <c r="AF52" i="8"/>
  <c r="AF50" i="8"/>
  <c r="AF48" i="8"/>
  <c r="AF46" i="8"/>
  <c r="AF44" i="8"/>
  <c r="AF42" i="8"/>
  <c r="AF40" i="8"/>
  <c r="AF38" i="8"/>
  <c r="AF36" i="8"/>
  <c r="AF34" i="8"/>
  <c r="AF32" i="8"/>
  <c r="AF30" i="8"/>
  <c r="AF28" i="8"/>
  <c r="AF26" i="8"/>
  <c r="AF24" i="8"/>
  <c r="AF22" i="8"/>
  <c r="AF20" i="8"/>
  <c r="AF18" i="8"/>
  <c r="AF17" i="8"/>
  <c r="AF16" i="8"/>
  <c r="AF15" i="8"/>
  <c r="AF14" i="8"/>
  <c r="AF13" i="8"/>
  <c r="AF12" i="8"/>
  <c r="AF11" i="8"/>
  <c r="AF60" i="8"/>
  <c r="AC25" i="8"/>
  <c r="AL25" i="8" s="1"/>
  <c r="AC57" i="8"/>
  <c r="AL57" i="8" s="1"/>
  <c r="AC21" i="8" l="1"/>
  <c r="AL21" i="8" s="1"/>
  <c r="AO21" i="8" s="1"/>
  <c r="AC33" i="8"/>
  <c r="AL33" i="8" s="1"/>
  <c r="AO33" i="8" s="1"/>
  <c r="AC51" i="8"/>
  <c r="AL51" i="8" s="1"/>
  <c r="AC29" i="8"/>
  <c r="AL29" i="8" s="1"/>
  <c r="AO29" i="8" s="1"/>
  <c r="AC49" i="8"/>
  <c r="AL49" i="8" s="1"/>
  <c r="AO49" i="8" s="1"/>
  <c r="AC47" i="8"/>
  <c r="AL47" i="8" s="1"/>
  <c r="AC37" i="8"/>
  <c r="AL37" i="8" s="1"/>
  <c r="AO37" i="8" s="1"/>
  <c r="AO19" i="8"/>
  <c r="AC45" i="8"/>
  <c r="AL45" i="8" s="1"/>
  <c r="AO47" i="8"/>
  <c r="AC41" i="8"/>
  <c r="AL41" i="8" s="1"/>
  <c r="AO41" i="8" s="1"/>
  <c r="Z23" i="8"/>
  <c r="AI23" i="8" s="1"/>
  <c r="AC23" i="8"/>
  <c r="AL23" i="8" s="1"/>
  <c r="Z43" i="8"/>
  <c r="AI43" i="8" s="1"/>
  <c r="AC43" i="8"/>
  <c r="AL43" i="8" s="1"/>
  <c r="Z31" i="8"/>
  <c r="AI31" i="8" s="1"/>
  <c r="AC31" i="8"/>
  <c r="AL31" i="8" s="1"/>
  <c r="AC53" i="8"/>
  <c r="AL53" i="8" s="1"/>
  <c r="AO53" i="8" s="1"/>
  <c r="Z39" i="8"/>
  <c r="AI39" i="8" s="1"/>
  <c r="AC39" i="8"/>
  <c r="AL39" i="8" s="1"/>
  <c r="AO59" i="8"/>
  <c r="AO51" i="8"/>
  <c r="Z55" i="8"/>
  <c r="AI55" i="8" s="1"/>
  <c r="AC55" i="8"/>
  <c r="AL55" i="8" s="1"/>
  <c r="Z27" i="8"/>
  <c r="AI27" i="8" s="1"/>
  <c r="AC27" i="8"/>
  <c r="AL27" i="8" s="1"/>
  <c r="Z35" i="8"/>
  <c r="AI35" i="8" s="1"/>
  <c r="AC35" i="8"/>
  <c r="AL35" i="8" s="1"/>
  <c r="AC11" i="8"/>
  <c r="AL11" i="8" s="1"/>
  <c r="Z11" i="8"/>
  <c r="AI11" i="8" s="1"/>
  <c r="AC15" i="8"/>
  <c r="AL15" i="8" s="1"/>
  <c r="Z15" i="8"/>
  <c r="AI15" i="8" s="1"/>
  <c r="AC20" i="8"/>
  <c r="AL20" i="8" s="1"/>
  <c r="Z20" i="8"/>
  <c r="AI20" i="8" s="1"/>
  <c r="AC28" i="8"/>
  <c r="AL28" i="8" s="1"/>
  <c r="Z28" i="8"/>
  <c r="AI28" i="8" s="1"/>
  <c r="AC36" i="8"/>
  <c r="AL36" i="8" s="1"/>
  <c r="Z36" i="8"/>
  <c r="AI36" i="8" s="1"/>
  <c r="AC44" i="8"/>
  <c r="AL44" i="8" s="1"/>
  <c r="Z44" i="8"/>
  <c r="AI44" i="8" s="1"/>
  <c r="AC52" i="8"/>
  <c r="AL52" i="8" s="1"/>
  <c r="Z52" i="8"/>
  <c r="AI52" i="8" s="1"/>
  <c r="AO45" i="8"/>
  <c r="AC12" i="8"/>
  <c r="AL12" i="8" s="1"/>
  <c r="Z12" i="8"/>
  <c r="AI12" i="8" s="1"/>
  <c r="AC16" i="8"/>
  <c r="AL16" i="8" s="1"/>
  <c r="Z16" i="8"/>
  <c r="AI16" i="8" s="1"/>
  <c r="AC22" i="8"/>
  <c r="AL22" i="8" s="1"/>
  <c r="Z22" i="8"/>
  <c r="AI22" i="8" s="1"/>
  <c r="AC30" i="8"/>
  <c r="AL30" i="8" s="1"/>
  <c r="Z30" i="8"/>
  <c r="AI30" i="8" s="1"/>
  <c r="AC38" i="8"/>
  <c r="AL38" i="8" s="1"/>
  <c r="Z38" i="8"/>
  <c r="AI38" i="8" s="1"/>
  <c r="AC46" i="8"/>
  <c r="AL46" i="8" s="1"/>
  <c r="Z46" i="8"/>
  <c r="AI46" i="8" s="1"/>
  <c r="AC54" i="8"/>
  <c r="AL54" i="8" s="1"/>
  <c r="Z54" i="8"/>
  <c r="AI54" i="8" s="1"/>
  <c r="AC13" i="8"/>
  <c r="AL13" i="8" s="1"/>
  <c r="Z13" i="8"/>
  <c r="AI13" i="8" s="1"/>
  <c r="AC17" i="8"/>
  <c r="AL17" i="8" s="1"/>
  <c r="Z17" i="8"/>
  <c r="AI17" i="8" s="1"/>
  <c r="AC24" i="8"/>
  <c r="AL24" i="8" s="1"/>
  <c r="Z24" i="8"/>
  <c r="AI24" i="8" s="1"/>
  <c r="AC32" i="8"/>
  <c r="AL32" i="8" s="1"/>
  <c r="Z32" i="8"/>
  <c r="AI32" i="8" s="1"/>
  <c r="AC40" i="8"/>
  <c r="AL40" i="8" s="1"/>
  <c r="Z40" i="8"/>
  <c r="AI40" i="8" s="1"/>
  <c r="AC48" i="8"/>
  <c r="AL48" i="8" s="1"/>
  <c r="Z48" i="8"/>
  <c r="AI48" i="8" s="1"/>
  <c r="AC56" i="8"/>
  <c r="AL56" i="8" s="1"/>
  <c r="Z56" i="8"/>
  <c r="AI56" i="8" s="1"/>
  <c r="AO57" i="8"/>
  <c r="AO25" i="8"/>
  <c r="Z60" i="8"/>
  <c r="AI60" i="8" s="1"/>
  <c r="AC60" i="8"/>
  <c r="AL60" i="8" s="1"/>
  <c r="AC14" i="8"/>
  <c r="AL14" i="8" s="1"/>
  <c r="Z14" i="8"/>
  <c r="AI14" i="8" s="1"/>
  <c r="AC18" i="8"/>
  <c r="AL18" i="8" s="1"/>
  <c r="Z18" i="8"/>
  <c r="AI18" i="8" s="1"/>
  <c r="AC26" i="8"/>
  <c r="AL26" i="8" s="1"/>
  <c r="Z26" i="8"/>
  <c r="AI26" i="8" s="1"/>
  <c r="AC34" i="8"/>
  <c r="AL34" i="8" s="1"/>
  <c r="Z34" i="8"/>
  <c r="AI34" i="8" s="1"/>
  <c r="AC42" i="8"/>
  <c r="AL42" i="8" s="1"/>
  <c r="Z42" i="8"/>
  <c r="AI42" i="8" s="1"/>
  <c r="AC50" i="8"/>
  <c r="AL50" i="8" s="1"/>
  <c r="Z50" i="8"/>
  <c r="AI50" i="8" s="1"/>
  <c r="AC58" i="8"/>
  <c r="AL58" i="8" s="1"/>
  <c r="Z58" i="8"/>
  <c r="AI58" i="8" s="1"/>
  <c r="AO13" i="8" l="1"/>
  <c r="AO43" i="8"/>
  <c r="AO30" i="8"/>
  <c r="AO16" i="8"/>
  <c r="AO15" i="8"/>
  <c r="AO31" i="8"/>
  <c r="AO23" i="8"/>
  <c r="AO46" i="8"/>
  <c r="AO58" i="8"/>
  <c r="AO42" i="8"/>
  <c r="AO26" i="8"/>
  <c r="AO14" i="8"/>
  <c r="AO35" i="8"/>
  <c r="AO55" i="8"/>
  <c r="AO39" i="8"/>
  <c r="AO50" i="8"/>
  <c r="AO34" i="8"/>
  <c r="AO18" i="8"/>
  <c r="AO27" i="8"/>
  <c r="AO24" i="8"/>
  <c r="AO40" i="8"/>
  <c r="AO56" i="8"/>
  <c r="AO28" i="8"/>
  <c r="AO44" i="8"/>
  <c r="AO22" i="8"/>
  <c r="AO38" i="8"/>
  <c r="AO54" i="8"/>
  <c r="AO60" i="8"/>
  <c r="AO32" i="8"/>
  <c r="AO48" i="8"/>
  <c r="AO20" i="8"/>
  <c r="AO36" i="8"/>
  <c r="AO52" i="8"/>
  <c r="AO17" i="8"/>
  <c r="AO12" i="8"/>
  <c r="AO11" i="8"/>
</calcChain>
</file>

<file path=xl/sharedStrings.xml><?xml version="1.0" encoding="utf-8"?>
<sst xmlns="http://schemas.openxmlformats.org/spreadsheetml/2006/main" count="84" uniqueCount="32">
  <si>
    <t>事業主</t>
  </si>
  <si>
    <t>被保険者</t>
  </si>
  <si>
    <t>計</t>
  </si>
  <si>
    <t>標準報酬月額並保険料額表　　　　　　　　　　　　　　　　　　　　　　　</t>
    <rPh sb="0" eb="2">
      <t>ヒョウジュン</t>
    </rPh>
    <rPh sb="2" eb="4">
      <t>ホウシュウ</t>
    </rPh>
    <rPh sb="4" eb="6">
      <t>ゲツガク</t>
    </rPh>
    <rPh sb="6" eb="7">
      <t>ナ</t>
    </rPh>
    <rPh sb="7" eb="10">
      <t>ホケンリョウ</t>
    </rPh>
    <rPh sb="10" eb="11">
      <t>ガク</t>
    </rPh>
    <rPh sb="11" eb="12">
      <t>ヒョウ</t>
    </rPh>
    <phoneticPr fontId="2"/>
  </si>
  <si>
    <t>等　級</t>
    <rPh sb="0" eb="1">
      <t>トウ</t>
    </rPh>
    <rPh sb="2" eb="3">
      <t>キュウ</t>
    </rPh>
    <phoneticPr fontId="2"/>
  </si>
  <si>
    <t>介　護　保　険　料</t>
    <rPh sb="0" eb="1">
      <t>スケ</t>
    </rPh>
    <rPh sb="2" eb="3">
      <t>ユズル</t>
    </rPh>
    <phoneticPr fontId="2"/>
  </si>
  <si>
    <t>調整　　　　　保険料</t>
    <rPh sb="9" eb="10">
      <t>リョウ</t>
    </rPh>
    <phoneticPr fontId="2"/>
  </si>
  <si>
    <t>事業主および被保険者負担</t>
    <rPh sb="0" eb="3">
      <t>ジギョウヌシ</t>
    </rPh>
    <rPh sb="6" eb="10">
      <t>ヒホケンシャ</t>
    </rPh>
    <rPh sb="10" eb="12">
      <t>フタン</t>
    </rPh>
    <phoneticPr fontId="2"/>
  </si>
  <si>
    <t>～</t>
    <phoneticPr fontId="2"/>
  </si>
  <si>
    <t>健康保険・介護保険　標準報酬月額保険料額表</t>
    <rPh sb="10" eb="12">
      <t>ヒョウジュン</t>
    </rPh>
    <rPh sb="12" eb="14">
      <t>ホウシュウ</t>
    </rPh>
    <rPh sb="14" eb="16">
      <t>ゲツガク</t>
    </rPh>
    <rPh sb="16" eb="19">
      <t>ホケンリョウ</t>
    </rPh>
    <rPh sb="19" eb="20">
      <t>ガク</t>
    </rPh>
    <rPh sb="20" eb="21">
      <t>ヒョウ</t>
    </rPh>
    <phoneticPr fontId="2"/>
  </si>
  <si>
    <t>一 般 保 険 料</t>
    <rPh sb="0" eb="1">
      <t>イチ</t>
    </rPh>
    <rPh sb="2" eb="3">
      <t>パン</t>
    </rPh>
    <rPh sb="4" eb="5">
      <t>ホ</t>
    </rPh>
    <rPh sb="6" eb="7">
      <t>ケン</t>
    </rPh>
    <rPh sb="8" eb="9">
      <t>リョウ</t>
    </rPh>
    <phoneticPr fontId="2"/>
  </si>
  <si>
    <t>健  康  保  険  料</t>
    <rPh sb="0" eb="1">
      <t>ケン</t>
    </rPh>
    <rPh sb="3" eb="4">
      <t>ヤスシ</t>
    </rPh>
    <rPh sb="6" eb="7">
      <t>ホ</t>
    </rPh>
    <rPh sb="9" eb="10">
      <t>ケン</t>
    </rPh>
    <rPh sb="12" eb="13">
      <t>リョウ</t>
    </rPh>
    <phoneticPr fontId="2"/>
  </si>
  <si>
    <t>基本保険料</t>
    <rPh sb="0" eb="2">
      <t>キホン</t>
    </rPh>
    <rPh sb="2" eb="4">
      <t>ホケン</t>
    </rPh>
    <rPh sb="4" eb="5">
      <t>リョウ</t>
    </rPh>
    <phoneticPr fontId="2"/>
  </si>
  <si>
    <t>特定保険料</t>
    <rPh sb="0" eb="2">
      <t>トクテイ</t>
    </rPh>
    <rPh sb="4" eb="5">
      <t>リョウ</t>
    </rPh>
    <phoneticPr fontId="2"/>
  </si>
  <si>
    <t>東日本プラスチック健康保険組合</t>
    <rPh sb="0" eb="1">
      <t>ヒガシ</t>
    </rPh>
    <rPh sb="1" eb="3">
      <t>ニホン</t>
    </rPh>
    <rPh sb="9" eb="11">
      <t>ケンコウ</t>
    </rPh>
    <rPh sb="11" eb="13">
      <t>ホケン</t>
    </rPh>
    <rPh sb="13" eb="15">
      <t>クミアイ</t>
    </rPh>
    <phoneticPr fontId="2"/>
  </si>
  <si>
    <t>◎賞与にかかる保険料について</t>
    <phoneticPr fontId="2"/>
  </si>
  <si>
    <t>健康保険料＝標準賞与額（※）×健康保険料率</t>
    <phoneticPr fontId="2"/>
  </si>
  <si>
    <t>介護保険料＝標準賞与額（※）×介護保険料率</t>
    <phoneticPr fontId="2"/>
  </si>
  <si>
    <t xml:space="preserve">  １,000円未満切捨て  </t>
    <phoneticPr fontId="2"/>
  </si>
  <si>
    <t>◎４０～６４歳の被保険者は、健康保険料と介護保険料が徴収されます。</t>
    <phoneticPr fontId="2"/>
  </si>
  <si>
    <t>への支援金等に充てられる特定保険料率となります。　　</t>
    <phoneticPr fontId="2"/>
  </si>
  <si>
    <t>健康保険料＋介護保険料</t>
    <rPh sb="0" eb="2">
      <t>ケンコウ</t>
    </rPh>
    <rPh sb="2" eb="4">
      <t>ホケン</t>
    </rPh>
    <rPh sb="4" eb="5">
      <t>リョウ</t>
    </rPh>
    <rPh sb="6" eb="8">
      <t>カイゴ</t>
    </rPh>
    <rPh sb="8" eb="10">
      <t>ホケン</t>
    </rPh>
    <rPh sb="10" eb="11">
      <t>リョウ</t>
    </rPh>
    <phoneticPr fontId="2"/>
  </si>
  <si>
    <t>標準報酬</t>
    <phoneticPr fontId="2"/>
  </si>
  <si>
    <r>
      <t>月　額
　　</t>
    </r>
    <r>
      <rPr>
        <b/>
        <sz val="10"/>
        <rFont val="ＭＳ Ｐ明朝"/>
        <family val="1"/>
        <charset val="128"/>
      </rPr>
      <t>（円）</t>
    </r>
    <rPh sb="7" eb="8">
      <t>エン</t>
    </rPh>
    <phoneticPr fontId="2"/>
  </si>
  <si>
    <t>※上限　年間５７３万円（毎年４月１日から翌年３月３１日までの累計額）</t>
    <phoneticPr fontId="2"/>
  </si>
  <si>
    <t>健 康 保 険 料 内 訳</t>
    <rPh sb="0" eb="1">
      <t>ケン</t>
    </rPh>
    <rPh sb="2" eb="4">
      <t>コウホウ</t>
    </rPh>
    <rPh sb="4" eb="5">
      <t>タモツ</t>
    </rPh>
    <rPh sb="6" eb="7">
      <t>ケン</t>
    </rPh>
    <rPh sb="8" eb="9">
      <t>リョウ</t>
    </rPh>
    <rPh sb="10" eb="11">
      <t>ナイ</t>
    </rPh>
    <rPh sb="12" eb="13">
      <t>ヤク</t>
    </rPh>
    <phoneticPr fontId="2"/>
  </si>
  <si>
    <r>
      <t xml:space="preserve">報　酬　月　額 </t>
    </r>
    <r>
      <rPr>
        <b/>
        <sz val="9"/>
        <rFont val="ＭＳ Ｐ明朝"/>
        <family val="1"/>
        <charset val="128"/>
      </rPr>
      <t xml:space="preserve">　　          </t>
    </r>
    <rPh sb="0" eb="1">
      <t>ホウ</t>
    </rPh>
    <rPh sb="2" eb="3">
      <t>シュウ</t>
    </rPh>
    <rPh sb="4" eb="5">
      <t>ツキ</t>
    </rPh>
    <rPh sb="6" eb="7">
      <t>ガク</t>
    </rPh>
    <phoneticPr fontId="2"/>
  </si>
  <si>
    <t xml:space="preserve">    円以上　</t>
    <phoneticPr fontId="2"/>
  </si>
  <si>
    <t xml:space="preserve">    円未満</t>
    <phoneticPr fontId="2"/>
  </si>
  <si>
    <t xml:space="preserve">             令和３年３月１日適用</t>
    <rPh sb="13" eb="15">
      <t>レイワ</t>
    </rPh>
    <rPh sb="16" eb="17">
      <t>ネン</t>
    </rPh>
    <rPh sb="18" eb="19">
      <t>ガツ</t>
    </rPh>
    <rPh sb="20" eb="21">
      <t>ヒ</t>
    </rPh>
    <rPh sb="21" eb="23">
      <t>テキヨウ</t>
    </rPh>
    <phoneticPr fontId="2"/>
  </si>
  <si>
    <t>◎健康保険料率のうち、49.59‰は加入者の皆様のための給付等に</t>
    <phoneticPr fontId="2"/>
  </si>
  <si>
    <t>充てられる基本保険料率となり、47.11‰は後期高齢者医療制度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</si>
</sst>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u val="doubleAccounting"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9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u val="doubleAccounting"/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.7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9.5"/>
      <name val="ＭＳ Ｐ明朝"/>
      <family val="1"/>
      <charset val="128"/>
    </font>
    <font>
      <sz val="9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ont="0" applyFill="0" applyBorder="0" applyAlignment="0" applyProtection="0">
      <alignment horizontal="left"/>
    </xf>
    <xf numFmtId="0" fontId="10" fillId="0" borderId="3">
      <alignment horizontal="center"/>
    </xf>
    <xf numFmtId="38" fontId="1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3" fillId="0" borderId="0" xfId="5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7" fillId="1" borderId="13" xfId="0" applyFont="1" applyFill="1" applyBorder="1" applyAlignment="1">
      <alignment horizontal="center" vertical="center"/>
    </xf>
    <xf numFmtId="0" fontId="7" fillId="1" borderId="9" xfId="0" applyFont="1" applyFill="1" applyBorder="1" applyAlignment="1">
      <alignment horizontal="center" vertical="center"/>
    </xf>
    <xf numFmtId="0" fontId="7" fillId="1" borderId="1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1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1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1" borderId="27" xfId="0" applyFont="1" applyFill="1" applyBorder="1" applyAlignment="1">
      <alignment horizontal="center" vertical="center"/>
    </xf>
    <xf numFmtId="38" fontId="13" fillId="0" borderId="0" xfId="5" applyFont="1" applyAlignment="1">
      <alignment horizontal="right" vertical="center"/>
    </xf>
    <xf numFmtId="38" fontId="13" fillId="0" borderId="0" xfId="5" applyFont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1" borderId="10" xfId="0" applyFont="1" applyFill="1" applyBorder="1" applyAlignment="1">
      <alignment horizontal="center" vertical="center"/>
    </xf>
    <xf numFmtId="38" fontId="13" fillId="1" borderId="11" xfId="5" applyFont="1" applyFill="1" applyBorder="1" applyAlignment="1">
      <alignment horizontal="right" vertical="center"/>
    </xf>
    <xf numFmtId="38" fontId="13" fillId="1" borderId="11" xfId="5" applyFont="1" applyFill="1" applyBorder="1" applyAlignment="1">
      <alignment horizontal="right" vertical="center" shrinkToFit="1"/>
    </xf>
    <xf numFmtId="0" fontId="13" fillId="1" borderId="9" xfId="0" applyFont="1" applyFill="1" applyBorder="1" applyAlignment="1">
      <alignment horizontal="center" vertical="center"/>
    </xf>
    <xf numFmtId="0" fontId="13" fillId="1" borderId="11" xfId="0" applyFont="1" applyFill="1" applyBorder="1" applyAlignment="1">
      <alignment horizontal="center" vertical="center"/>
    </xf>
    <xf numFmtId="0" fontId="13" fillId="1" borderId="5" xfId="0" applyFont="1" applyFill="1" applyBorder="1" applyAlignment="1">
      <alignment horizontal="center" vertical="center"/>
    </xf>
    <xf numFmtId="0" fontId="13" fillId="1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8" fontId="13" fillId="0" borderId="11" xfId="5" applyFont="1" applyBorder="1" applyAlignment="1">
      <alignment horizontal="right" vertical="center"/>
    </xf>
    <xf numFmtId="38" fontId="13" fillId="0" borderId="11" xfId="5" applyFont="1" applyBorder="1" applyAlignment="1">
      <alignment horizontal="right" vertical="center" shrinkToFit="1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1" borderId="24" xfId="0" applyFont="1" applyFill="1" applyBorder="1" applyAlignment="1">
      <alignment horizontal="center" vertical="center"/>
    </xf>
    <xf numFmtId="38" fontId="13" fillId="1" borderId="25" xfId="5" applyFont="1" applyFill="1" applyBorder="1" applyAlignment="1">
      <alignment horizontal="right" vertical="center"/>
    </xf>
    <xf numFmtId="0" fontId="13" fillId="1" borderId="16" xfId="0" applyFont="1" applyFill="1" applyBorder="1" applyAlignment="1">
      <alignment horizontal="center" vertical="center"/>
    </xf>
    <xf numFmtId="0" fontId="13" fillId="1" borderId="25" xfId="0" applyFont="1" applyFill="1" applyBorder="1" applyAlignment="1">
      <alignment horizontal="center" vertical="center"/>
    </xf>
    <xf numFmtId="0" fontId="13" fillId="1" borderId="26" xfId="0" applyFont="1" applyFill="1" applyBorder="1" applyAlignment="1">
      <alignment horizontal="center" vertical="center"/>
    </xf>
    <xf numFmtId="38" fontId="13" fillId="0" borderId="11" xfId="5" applyFont="1" applyFill="1" applyBorder="1" applyAlignment="1">
      <alignment horizontal="right" vertical="center" shrinkToFit="1"/>
    </xf>
    <xf numFmtId="0" fontId="13" fillId="1" borderId="20" xfId="0" applyFont="1" applyFill="1" applyBorder="1" applyAlignment="1">
      <alignment horizontal="center" vertical="center"/>
    </xf>
    <xf numFmtId="38" fontId="13" fillId="1" borderId="4" xfId="5" applyFont="1" applyFill="1" applyBorder="1" applyAlignment="1">
      <alignment horizontal="right" vertical="center"/>
    </xf>
    <xf numFmtId="38" fontId="13" fillId="1" borderId="18" xfId="5" applyFont="1" applyFill="1" applyBorder="1" applyAlignment="1">
      <alignment horizontal="right" vertical="center" shrinkToFit="1"/>
    </xf>
    <xf numFmtId="0" fontId="13" fillId="1" borderId="21" xfId="0" applyFont="1" applyFill="1" applyBorder="1" applyAlignment="1">
      <alignment horizontal="center" vertical="center"/>
    </xf>
    <xf numFmtId="0" fontId="13" fillId="1" borderId="4" xfId="0" applyFont="1" applyFill="1" applyBorder="1" applyAlignment="1">
      <alignment horizontal="center" vertical="center"/>
    </xf>
    <xf numFmtId="0" fontId="13" fillId="1" borderId="19" xfId="0" applyFont="1" applyFill="1" applyBorder="1" applyAlignment="1">
      <alignment horizontal="center" vertical="center"/>
    </xf>
    <xf numFmtId="0" fontId="13" fillId="1" borderId="27" xfId="0" applyFont="1" applyFill="1" applyBorder="1" applyAlignment="1">
      <alignment horizontal="center" vertical="center"/>
    </xf>
    <xf numFmtId="0" fontId="13" fillId="1" borderId="22" xfId="0" applyFont="1" applyFill="1" applyBorder="1" applyAlignment="1">
      <alignment horizontal="center" vertical="center"/>
    </xf>
    <xf numFmtId="0" fontId="7" fillId="1" borderId="18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1" borderId="11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distributed" vertical="center"/>
    </xf>
    <xf numFmtId="0" fontId="0" fillId="0" borderId="0" xfId="0" applyAlignment="1"/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13" fillId="1" borderId="10" xfId="0" applyNumberFormat="1" applyFont="1" applyFill="1" applyBorder="1" applyAlignment="1">
      <alignment horizontal="right" vertical="center"/>
    </xf>
    <xf numFmtId="3" fontId="13" fillId="1" borderId="11" xfId="0" applyNumberFormat="1" applyFont="1" applyFill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1" borderId="24" xfId="0" applyNumberFormat="1" applyFont="1" applyFill="1" applyBorder="1" applyAlignment="1">
      <alignment horizontal="right" vertical="center"/>
    </xf>
    <xf numFmtId="3" fontId="13" fillId="1" borderId="25" xfId="0" applyNumberFormat="1" applyFont="1" applyFill="1" applyBorder="1" applyAlignment="1">
      <alignment horizontal="right" vertical="center"/>
    </xf>
    <xf numFmtId="3" fontId="13" fillId="1" borderId="20" xfId="0" applyNumberFormat="1" applyFont="1" applyFill="1" applyBorder="1" applyAlignment="1">
      <alignment horizontal="right" vertical="center"/>
    </xf>
    <xf numFmtId="3" fontId="13" fillId="1" borderId="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13" fillId="0" borderId="2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" fontId="13" fillId="1" borderId="10" xfId="0" applyNumberFormat="1" applyFont="1" applyFill="1" applyBorder="1" applyAlignment="1">
      <alignment horizontal="right" vertical="center"/>
    </xf>
    <xf numFmtId="3" fontId="13" fillId="1" borderId="11" xfId="0" applyNumberFormat="1" applyFont="1" applyFill="1" applyBorder="1" applyAlignment="1">
      <alignment horizontal="right" vertical="center"/>
    </xf>
    <xf numFmtId="3" fontId="13" fillId="1" borderId="13" xfId="0" applyNumberFormat="1" applyFont="1" applyFill="1" applyBorder="1" applyAlignment="1">
      <alignment horizontal="right" vertical="center"/>
    </xf>
    <xf numFmtId="3" fontId="13" fillId="1" borderId="38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3" fontId="13" fillId="0" borderId="24" xfId="0" applyNumberFormat="1" applyFont="1" applyFill="1" applyBorder="1" applyAlignment="1">
      <alignment horizontal="right" vertical="center"/>
    </xf>
    <xf numFmtId="3" fontId="13" fillId="0" borderId="25" xfId="0" applyNumberFormat="1" applyFont="1" applyFill="1" applyBorder="1" applyAlignment="1">
      <alignment horizontal="right" vertical="center"/>
    </xf>
    <xf numFmtId="3" fontId="13" fillId="0" borderId="24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" fontId="13" fillId="1" borderId="39" xfId="0" applyNumberFormat="1" applyFont="1" applyFill="1" applyBorder="1" applyAlignment="1">
      <alignment horizontal="right" vertical="center"/>
    </xf>
    <xf numFmtId="3" fontId="13" fillId="0" borderId="36" xfId="0" applyNumberFormat="1" applyFont="1" applyBorder="1" applyAlignment="1">
      <alignment horizontal="right" vertical="center"/>
    </xf>
    <xf numFmtId="3" fontId="13" fillId="0" borderId="37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38" xfId="0" applyNumberFormat="1" applyFont="1" applyBorder="1" applyAlignment="1">
      <alignment horizontal="right" vertical="center"/>
    </xf>
    <xf numFmtId="3" fontId="13" fillId="0" borderId="39" xfId="0" applyNumberFormat="1" applyFont="1" applyBorder="1" applyAlignment="1">
      <alignment horizontal="right" vertical="center"/>
    </xf>
    <xf numFmtId="3" fontId="13" fillId="1" borderId="24" xfId="0" applyNumberFormat="1" applyFont="1" applyFill="1" applyBorder="1" applyAlignment="1">
      <alignment horizontal="right" vertical="center"/>
    </xf>
    <xf numFmtId="3" fontId="13" fillId="1" borderId="25" xfId="0" applyNumberFormat="1" applyFont="1" applyFill="1" applyBorder="1" applyAlignment="1">
      <alignment horizontal="right" vertical="center"/>
    </xf>
    <xf numFmtId="3" fontId="13" fillId="1" borderId="15" xfId="0" applyNumberFormat="1" applyFont="1" applyFill="1" applyBorder="1" applyAlignment="1">
      <alignment horizontal="right" vertical="center"/>
    </xf>
    <xf numFmtId="3" fontId="13" fillId="1" borderId="40" xfId="0" applyNumberFormat="1" applyFont="1" applyFill="1" applyBorder="1" applyAlignment="1">
      <alignment horizontal="right" vertical="center"/>
    </xf>
    <xf numFmtId="0" fontId="13" fillId="0" borderId="28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13" fillId="1" borderId="27" xfId="0" applyNumberFormat="1" applyFont="1" applyFill="1" applyBorder="1" applyAlignment="1">
      <alignment horizontal="right" vertical="center"/>
    </xf>
    <xf numFmtId="3" fontId="13" fillId="1" borderId="20" xfId="0" applyNumberFormat="1" applyFont="1" applyFill="1" applyBorder="1" applyAlignment="1">
      <alignment horizontal="right" vertical="center"/>
    </xf>
    <xf numFmtId="3" fontId="13" fillId="1" borderId="41" xfId="0" applyNumberFormat="1" applyFont="1" applyFill="1" applyBorder="1" applyAlignment="1">
      <alignment horizontal="right" vertical="center"/>
    </xf>
    <xf numFmtId="3" fontId="13" fillId="1" borderId="17" xfId="0" applyNumberFormat="1" applyFont="1" applyFill="1" applyBorder="1" applyAlignment="1">
      <alignment horizontal="right" vertical="center"/>
    </xf>
    <xf numFmtId="3" fontId="13" fillId="1" borderId="18" xfId="0" applyNumberFormat="1" applyFont="1" applyFill="1" applyBorder="1" applyAlignment="1">
      <alignment horizontal="right" vertical="center"/>
    </xf>
    <xf numFmtId="3" fontId="13" fillId="1" borderId="42" xfId="0" applyNumberFormat="1" applyFont="1" applyFill="1" applyBorder="1" applyAlignment="1">
      <alignment horizontal="right" vertical="center"/>
    </xf>
    <xf numFmtId="3" fontId="13" fillId="1" borderId="4" xfId="0" applyNumberFormat="1" applyFont="1" applyFill="1" applyBorder="1" applyAlignment="1">
      <alignment horizontal="right" vertical="center"/>
    </xf>
  </cellXfs>
  <cellStyles count="6">
    <cellStyle name="Header1" xfId="1" xr:uid="{00000000-0005-0000-0000-000000000000}"/>
    <cellStyle name="Header2" xfId="2" xr:uid="{00000000-0005-0000-0000-000001000000}"/>
    <cellStyle name="PSChar" xfId="3" xr:uid="{00000000-0005-0000-0000-000002000000}"/>
    <cellStyle name="PSHeading" xfId="4" xr:uid="{00000000-0005-0000-0000-000003000000}"/>
    <cellStyle name="桁区切り" xfId="5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163285</xdr:colOff>
      <xdr:row>8</xdr:row>
      <xdr:rowOff>0</xdr:rowOff>
    </xdr:from>
    <xdr:to>
      <xdr:col>26</xdr:col>
      <xdr:colOff>277585</xdr:colOff>
      <xdr:row>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7375071" y="1632857"/>
          <a:ext cx="41365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205467</xdr:colOff>
      <xdr:row>8</xdr:row>
      <xdr:rowOff>0</xdr:rowOff>
    </xdr:from>
    <xdr:to>
      <xdr:col>41</xdr:col>
      <xdr:colOff>272142</xdr:colOff>
      <xdr:row>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1159217" y="1632857"/>
          <a:ext cx="50210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201385</xdr:colOff>
      <xdr:row>8</xdr:row>
      <xdr:rowOff>0</xdr:rowOff>
    </xdr:from>
    <xdr:to>
      <xdr:col>32</xdr:col>
      <xdr:colOff>268060</xdr:colOff>
      <xdr:row>8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8869135" y="1632857"/>
          <a:ext cx="36603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172810</xdr:colOff>
      <xdr:row>8</xdr:row>
      <xdr:rowOff>0</xdr:rowOff>
    </xdr:from>
    <xdr:to>
      <xdr:col>29</xdr:col>
      <xdr:colOff>277585</xdr:colOff>
      <xdr:row>8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8119381" y="1632857"/>
          <a:ext cx="40413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99332</xdr:colOff>
      <xdr:row>8</xdr:row>
      <xdr:rowOff>0</xdr:rowOff>
    </xdr:from>
    <xdr:to>
      <xdr:col>22</xdr:col>
      <xdr:colOff>259189</xdr:colOff>
      <xdr:row>8</xdr:row>
      <xdr:rowOff>0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6644368" y="1632857"/>
          <a:ext cx="432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8</xdr:row>
      <xdr:rowOff>9525</xdr:rowOff>
    </xdr:to>
    <xdr:sp macro="" textlink="">
      <xdr:nvSpPr>
        <xdr:cNvPr id="7" name="Line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4162425" y="1647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8</xdr:row>
      <xdr:rowOff>0</xdr:rowOff>
    </xdr:from>
    <xdr:to>
      <xdr:col>19</xdr:col>
      <xdr:colOff>365325</xdr:colOff>
      <xdr:row>8</xdr:row>
      <xdr:rowOff>0</xdr:rowOff>
    </xdr:to>
    <xdr:sp macro="" textlink="">
      <xdr:nvSpPr>
        <xdr:cNvPr id="8" name="Line 1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V="1">
          <a:off x="5961289" y="1632857"/>
          <a:ext cx="432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142874</xdr:colOff>
      <xdr:row>8</xdr:row>
      <xdr:rowOff>0</xdr:rowOff>
    </xdr:from>
    <xdr:to>
      <xdr:col>16</xdr:col>
      <xdr:colOff>370767</xdr:colOff>
      <xdr:row>8</xdr:row>
      <xdr:rowOff>0</xdr:rowOff>
    </xdr:to>
    <xdr:sp macro="" textlink="">
      <xdr:nvSpPr>
        <xdr:cNvPr id="9" name="Line 1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5245553" y="1632857"/>
          <a:ext cx="432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323850</xdr:colOff>
      <xdr:row>5</xdr:row>
      <xdr:rowOff>104775</xdr:rowOff>
    </xdr:from>
    <xdr:to>
      <xdr:col>13</xdr:col>
      <xdr:colOff>361950</xdr:colOff>
      <xdr:row>7</xdr:row>
      <xdr:rowOff>85725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524375" y="1266825"/>
          <a:ext cx="428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98</a:t>
          </a: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12</xdr:col>
      <xdr:colOff>238125</xdr:colOff>
      <xdr:row>7</xdr:row>
      <xdr:rowOff>57150</xdr:rowOff>
    </xdr:from>
    <xdr:to>
      <xdr:col>15</xdr:col>
      <xdr:colOff>161925</xdr:colOff>
      <xdr:row>9</xdr:row>
      <xdr:rowOff>19050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438650" y="1485900"/>
          <a:ext cx="771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1000</a:t>
          </a:r>
          <a:endParaRPr lang="ja-JP" altLang="en-US"/>
        </a:p>
      </xdr:txBody>
    </xdr:sp>
    <xdr:clientData/>
  </xdr:twoCellAnchor>
  <xdr:twoCellAnchor>
    <xdr:from>
      <xdr:col>37</xdr:col>
      <xdr:colOff>182335</xdr:colOff>
      <xdr:row>8</xdr:row>
      <xdr:rowOff>9525</xdr:rowOff>
    </xdr:from>
    <xdr:to>
      <xdr:col>38</xdr:col>
      <xdr:colOff>249010</xdr:colOff>
      <xdr:row>8</xdr:row>
      <xdr:rowOff>9525</xdr:rowOff>
    </xdr:to>
    <xdr:sp macro="" textlink="">
      <xdr:nvSpPr>
        <xdr:cNvPr id="12" name="Line 2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10360478" y="1642382"/>
          <a:ext cx="4340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191860</xdr:colOff>
      <xdr:row>8</xdr:row>
      <xdr:rowOff>0</xdr:rowOff>
    </xdr:from>
    <xdr:to>
      <xdr:col>35</xdr:col>
      <xdr:colOff>258535</xdr:colOff>
      <xdr:row>8</xdr:row>
      <xdr:rowOff>0</xdr:rowOff>
    </xdr:to>
    <xdr:sp macro="" textlink="">
      <xdr:nvSpPr>
        <xdr:cNvPr id="13" name="Line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9594396" y="1632857"/>
          <a:ext cx="4340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209550</xdr:colOff>
      <xdr:row>7</xdr:row>
      <xdr:rowOff>38100</xdr:rowOff>
    </xdr:from>
    <xdr:to>
      <xdr:col>13</xdr:col>
      <xdr:colOff>257175</xdr:colOff>
      <xdr:row>7</xdr:row>
      <xdr:rowOff>38100</xdr:rowOff>
    </xdr:to>
    <xdr:sp macro="" textlink="">
      <xdr:nvSpPr>
        <xdr:cNvPr id="14" name="Line 2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410075" y="1466850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7"/>
  <sheetViews>
    <sheetView tabSelected="1" view="pageBreakPreview" zoomScaleNormal="70" zoomScaleSheetLayoutView="100" workbookViewId="0">
      <selection activeCell="A3" sqref="A3:G3"/>
    </sheetView>
  </sheetViews>
  <sheetFormatPr defaultColWidth="2.625" defaultRowHeight="12" x14ac:dyDescent="0.15"/>
  <cols>
    <col min="1" max="1" width="3.375" style="1" customWidth="1"/>
    <col min="2" max="2" width="12.625" style="1" customWidth="1"/>
    <col min="3" max="4" width="0.5" style="1" customWidth="1"/>
    <col min="5" max="5" width="12.75" style="3" customWidth="1"/>
    <col min="6" max="6" width="2.5" style="36" customWidth="1"/>
    <col min="7" max="7" width="11.625" style="3" customWidth="1"/>
    <col min="8" max="8" width="0.5" style="1" hidden="1" customWidth="1"/>
    <col min="9" max="9" width="0.5" style="1" customWidth="1"/>
    <col min="10" max="10" width="5.125" style="4" customWidth="1"/>
    <col min="11" max="11" width="5.625" style="4" customWidth="1"/>
    <col min="12" max="12" width="0.5" style="1" customWidth="1"/>
    <col min="13" max="13" width="5.125" style="1" customWidth="1"/>
    <col min="14" max="14" width="5.5" style="1" customWidth="1"/>
    <col min="15" max="15" width="0.5" style="1" customWidth="1"/>
    <col min="16" max="16" width="2.75" style="1" customWidth="1"/>
    <col min="17" max="17" width="6.5" style="1" customWidth="1"/>
    <col min="18" max="18" width="0.5" style="1" customWidth="1"/>
    <col min="19" max="19" width="2.5" style="1" customWidth="1"/>
    <col min="20" max="20" width="6.625" style="1" customWidth="1"/>
    <col min="21" max="21" width="0.375" style="1" customWidth="1"/>
    <col min="22" max="22" width="3.625" style="1" customWidth="1"/>
    <col min="23" max="23" width="4.25" style="1" customWidth="1"/>
    <col min="24" max="24" width="0.5" style="1" customWidth="1"/>
    <col min="25" max="25" width="0.375" style="1" customWidth="1"/>
    <col min="26" max="26" width="4" style="1" customWidth="1"/>
    <col min="27" max="27" width="5" style="1" customWidth="1"/>
    <col min="28" max="28" width="0.5" style="1" customWidth="1"/>
    <col min="29" max="29" width="4" style="1" customWidth="1"/>
    <col min="30" max="30" width="5" style="1" customWidth="1"/>
    <col min="31" max="31" width="0.5" style="1" customWidth="1"/>
    <col min="32" max="32" width="4" style="1" customWidth="1"/>
    <col min="33" max="33" width="5" style="1" customWidth="1"/>
    <col min="34" max="34" width="0.5" style="1" customWidth="1"/>
    <col min="35" max="36" width="4.75" style="1" customWidth="1"/>
    <col min="37" max="37" width="0.5" style="1" customWidth="1"/>
    <col min="38" max="39" width="4.75" style="1" customWidth="1"/>
    <col min="40" max="40" width="0.5" style="1" customWidth="1"/>
    <col min="41" max="42" width="5.625" style="1" customWidth="1"/>
    <col min="43" max="43" width="0.625" style="1" customWidth="1"/>
    <col min="44" max="16384" width="2.625" style="1"/>
  </cols>
  <sheetData>
    <row r="1" spans="1:43" ht="6.75" customHeight="1" x14ac:dyDescent="0.15">
      <c r="B1" s="2"/>
      <c r="C1" s="2"/>
      <c r="D1" s="77"/>
      <c r="E1" s="77"/>
      <c r="F1" s="116" t="s">
        <v>9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</row>
    <row r="2" spans="1:43" ht="20.25" customHeight="1" x14ac:dyDescent="0.15">
      <c r="A2" s="1" t="s">
        <v>3</v>
      </c>
      <c r="B2" s="32"/>
      <c r="C2" s="2"/>
      <c r="D2" s="77"/>
      <c r="E2" s="78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21.75" customHeight="1" x14ac:dyDescent="0.15">
      <c r="A3" s="120" t="s">
        <v>14</v>
      </c>
      <c r="B3" s="120"/>
      <c r="C3" s="120"/>
      <c r="D3" s="120"/>
      <c r="E3" s="120"/>
      <c r="F3" s="120"/>
      <c r="G3" s="120"/>
      <c r="H3" s="4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/>
      <c r="AG3" s="121" t="s">
        <v>29</v>
      </c>
      <c r="AH3" s="121"/>
      <c r="AI3" s="121"/>
      <c r="AJ3" s="121"/>
      <c r="AK3" s="121"/>
      <c r="AL3" s="121"/>
      <c r="AM3" s="121"/>
      <c r="AN3" s="121"/>
      <c r="AO3" s="121"/>
      <c r="AP3" s="121"/>
      <c r="AQ3" s="122"/>
    </row>
    <row r="4" spans="1:43" ht="22.5" customHeight="1" x14ac:dyDescent="0.15">
      <c r="A4" s="123" t="s">
        <v>4</v>
      </c>
      <c r="B4" s="126" t="s">
        <v>22</v>
      </c>
      <c r="C4" s="127"/>
      <c r="D4" s="207" t="s">
        <v>26</v>
      </c>
      <c r="E4" s="208"/>
      <c r="F4" s="208"/>
      <c r="G4" s="208"/>
      <c r="H4" s="208"/>
      <c r="I4" s="209"/>
      <c r="J4" s="130" t="s">
        <v>11</v>
      </c>
      <c r="K4" s="130"/>
      <c r="L4" s="130"/>
      <c r="M4" s="130"/>
      <c r="N4" s="130"/>
      <c r="O4" s="131"/>
      <c r="P4" s="135" t="s">
        <v>25</v>
      </c>
      <c r="Q4" s="130"/>
      <c r="R4" s="130"/>
      <c r="S4" s="130"/>
      <c r="T4" s="130"/>
      <c r="U4" s="130"/>
      <c r="V4" s="130"/>
      <c r="W4" s="130"/>
      <c r="X4" s="131"/>
      <c r="Y4" s="6"/>
      <c r="Z4" s="135" t="s">
        <v>5</v>
      </c>
      <c r="AA4" s="130"/>
      <c r="AB4" s="130"/>
      <c r="AC4" s="130"/>
      <c r="AD4" s="130"/>
      <c r="AE4" s="130"/>
      <c r="AF4" s="130"/>
      <c r="AG4" s="130"/>
      <c r="AH4" s="131"/>
      <c r="AI4" s="138" t="s">
        <v>21</v>
      </c>
      <c r="AJ4" s="139"/>
      <c r="AK4" s="139"/>
      <c r="AL4" s="139"/>
      <c r="AM4" s="139"/>
      <c r="AN4" s="139"/>
      <c r="AO4" s="139"/>
      <c r="AP4" s="139"/>
      <c r="AQ4" s="81"/>
    </row>
    <row r="5" spans="1:43" ht="20.25" customHeight="1" x14ac:dyDescent="0.15">
      <c r="A5" s="124"/>
      <c r="B5" s="128"/>
      <c r="C5" s="129"/>
      <c r="D5" s="210"/>
      <c r="E5" s="211"/>
      <c r="F5" s="211"/>
      <c r="G5" s="211"/>
      <c r="H5" s="211"/>
      <c r="I5" s="212"/>
      <c r="J5" s="132"/>
      <c r="K5" s="132"/>
      <c r="L5" s="132"/>
      <c r="M5" s="133"/>
      <c r="N5" s="133"/>
      <c r="O5" s="134"/>
      <c r="P5" s="142" t="s">
        <v>10</v>
      </c>
      <c r="Q5" s="142"/>
      <c r="R5" s="142"/>
      <c r="S5" s="142"/>
      <c r="T5" s="142"/>
      <c r="U5" s="142"/>
      <c r="V5" s="143" t="s">
        <v>6</v>
      </c>
      <c r="W5" s="144"/>
      <c r="X5" s="145"/>
      <c r="Y5" s="4"/>
      <c r="Z5" s="136"/>
      <c r="AA5" s="132"/>
      <c r="AB5" s="132"/>
      <c r="AC5" s="132"/>
      <c r="AD5" s="132"/>
      <c r="AE5" s="132"/>
      <c r="AF5" s="132"/>
      <c r="AG5" s="132"/>
      <c r="AH5" s="137"/>
      <c r="AI5" s="140"/>
      <c r="AJ5" s="141"/>
      <c r="AK5" s="141"/>
      <c r="AL5" s="141"/>
      <c r="AM5" s="141"/>
      <c r="AN5" s="141"/>
      <c r="AO5" s="141"/>
      <c r="AP5" s="141"/>
      <c r="AQ5" s="83"/>
    </row>
    <row r="6" spans="1:43" ht="10.5" customHeight="1" x14ac:dyDescent="0.15">
      <c r="A6" s="124"/>
      <c r="B6" s="152" t="s">
        <v>23</v>
      </c>
      <c r="C6" s="134"/>
      <c r="D6" s="210"/>
      <c r="E6" s="211"/>
      <c r="F6" s="211"/>
      <c r="G6" s="211"/>
      <c r="H6" s="211"/>
      <c r="I6" s="212"/>
      <c r="J6" s="154" t="s">
        <v>7</v>
      </c>
      <c r="K6" s="154"/>
      <c r="L6" s="154"/>
      <c r="M6" s="157"/>
      <c r="N6" s="158"/>
      <c r="O6" s="159"/>
      <c r="P6" s="163" t="s">
        <v>12</v>
      </c>
      <c r="Q6" s="164"/>
      <c r="R6" s="165"/>
      <c r="S6" s="163" t="s">
        <v>13</v>
      </c>
      <c r="T6" s="164"/>
      <c r="U6" s="165"/>
      <c r="V6" s="146"/>
      <c r="W6" s="147"/>
      <c r="X6" s="148"/>
      <c r="Y6" s="4"/>
      <c r="Z6" s="111" t="s">
        <v>0</v>
      </c>
      <c r="AA6" s="111"/>
      <c r="AB6" s="169"/>
      <c r="AC6" s="108" t="s">
        <v>1</v>
      </c>
      <c r="AD6" s="111"/>
      <c r="AE6" s="111"/>
      <c r="AF6" s="111" t="s">
        <v>2</v>
      </c>
      <c r="AG6" s="111"/>
      <c r="AH6" s="111"/>
      <c r="AI6" s="101" t="s">
        <v>0</v>
      </c>
      <c r="AJ6" s="102"/>
      <c r="AK6" s="103"/>
      <c r="AL6" s="107" t="s">
        <v>1</v>
      </c>
      <c r="AM6" s="102"/>
      <c r="AN6" s="108"/>
      <c r="AO6" s="111" t="s">
        <v>2</v>
      </c>
      <c r="AP6" s="111"/>
      <c r="AQ6" s="111"/>
    </row>
    <row r="7" spans="1:43" ht="10.5" customHeight="1" x14ac:dyDescent="0.15">
      <c r="A7" s="124"/>
      <c r="B7" s="153"/>
      <c r="C7" s="134"/>
      <c r="D7" s="210"/>
      <c r="E7" s="211"/>
      <c r="F7" s="211"/>
      <c r="G7" s="211"/>
      <c r="H7" s="211"/>
      <c r="I7" s="212"/>
      <c r="J7" s="155"/>
      <c r="K7" s="155"/>
      <c r="L7" s="155"/>
      <c r="M7" s="160"/>
      <c r="N7" s="161"/>
      <c r="O7" s="162"/>
      <c r="P7" s="166"/>
      <c r="Q7" s="167"/>
      <c r="R7" s="168"/>
      <c r="S7" s="166"/>
      <c r="T7" s="167"/>
      <c r="U7" s="168"/>
      <c r="V7" s="149"/>
      <c r="W7" s="150"/>
      <c r="X7" s="151"/>
      <c r="Y7" s="4"/>
      <c r="Z7" s="170"/>
      <c r="AA7" s="170"/>
      <c r="AB7" s="171"/>
      <c r="AC7" s="110"/>
      <c r="AD7" s="170"/>
      <c r="AE7" s="170"/>
      <c r="AF7" s="170"/>
      <c r="AG7" s="170"/>
      <c r="AH7" s="170"/>
      <c r="AI7" s="104"/>
      <c r="AJ7" s="105"/>
      <c r="AK7" s="106"/>
      <c r="AL7" s="109"/>
      <c r="AM7" s="105"/>
      <c r="AN7" s="110"/>
      <c r="AO7" s="112"/>
      <c r="AP7" s="112"/>
      <c r="AQ7" s="112"/>
    </row>
    <row r="8" spans="1:43" ht="16.5" customHeight="1" x14ac:dyDescent="0.15">
      <c r="A8" s="124"/>
      <c r="B8" s="153"/>
      <c r="C8" s="134"/>
      <c r="D8" s="99"/>
      <c r="E8" s="213" t="s">
        <v>27</v>
      </c>
      <c r="F8" s="214"/>
      <c r="G8" s="213" t="s">
        <v>28</v>
      </c>
      <c r="H8" s="100"/>
      <c r="I8" s="82"/>
      <c r="J8" s="155"/>
      <c r="K8" s="155"/>
      <c r="L8" s="155"/>
      <c r="M8" s="113">
        <v>98</v>
      </c>
      <c r="N8" s="114"/>
      <c r="O8" s="115"/>
      <c r="P8" s="176">
        <v>49.59</v>
      </c>
      <c r="Q8" s="176"/>
      <c r="R8" s="176"/>
      <c r="S8" s="177">
        <v>47.11</v>
      </c>
      <c r="T8" s="176"/>
      <c r="U8" s="178"/>
      <c r="V8" s="176">
        <v>1.3</v>
      </c>
      <c r="W8" s="176"/>
      <c r="X8" s="178"/>
      <c r="Y8" s="87"/>
      <c r="Z8" s="101">
        <v>8.5</v>
      </c>
      <c r="AA8" s="102"/>
      <c r="AB8" s="103"/>
      <c r="AC8" s="102">
        <v>8.5</v>
      </c>
      <c r="AD8" s="102"/>
      <c r="AE8" s="108"/>
      <c r="AF8" s="101">
        <f>Z8+AC8</f>
        <v>17</v>
      </c>
      <c r="AG8" s="102"/>
      <c r="AH8" s="108"/>
      <c r="AI8" s="101">
        <v>57.5</v>
      </c>
      <c r="AJ8" s="102"/>
      <c r="AK8" s="103"/>
      <c r="AL8" s="102">
        <v>57.5</v>
      </c>
      <c r="AM8" s="102"/>
      <c r="AN8" s="102"/>
      <c r="AO8" s="101">
        <f>AI8+AL8</f>
        <v>115</v>
      </c>
      <c r="AP8" s="102"/>
      <c r="AQ8" s="108"/>
    </row>
    <row r="9" spans="1:43" ht="15.75" customHeight="1" x14ac:dyDescent="0.15">
      <c r="A9" s="124"/>
      <c r="B9" s="153"/>
      <c r="C9" s="134"/>
      <c r="D9" s="99"/>
      <c r="E9" s="213"/>
      <c r="F9" s="214"/>
      <c r="G9" s="213"/>
      <c r="H9" s="100"/>
      <c r="I9" s="82"/>
      <c r="J9" s="155"/>
      <c r="K9" s="155"/>
      <c r="L9" s="155"/>
      <c r="M9" s="113">
        <v>1000</v>
      </c>
      <c r="N9" s="114"/>
      <c r="O9" s="115"/>
      <c r="P9" s="190">
        <v>1000</v>
      </c>
      <c r="Q9" s="190"/>
      <c r="R9" s="190"/>
      <c r="S9" s="191">
        <v>1000</v>
      </c>
      <c r="T9" s="190"/>
      <c r="U9" s="192"/>
      <c r="V9" s="190">
        <v>1000</v>
      </c>
      <c r="W9" s="190"/>
      <c r="X9" s="192"/>
      <c r="Y9" s="87"/>
      <c r="Z9" s="179">
        <v>1000</v>
      </c>
      <c r="AA9" s="180"/>
      <c r="AB9" s="182"/>
      <c r="AC9" s="180">
        <v>1000</v>
      </c>
      <c r="AD9" s="180"/>
      <c r="AE9" s="181"/>
      <c r="AF9" s="179">
        <v>1000</v>
      </c>
      <c r="AG9" s="180"/>
      <c r="AH9" s="181"/>
      <c r="AI9" s="179">
        <v>1000</v>
      </c>
      <c r="AJ9" s="180"/>
      <c r="AK9" s="182"/>
      <c r="AL9" s="180">
        <v>1000</v>
      </c>
      <c r="AM9" s="180"/>
      <c r="AN9" s="180"/>
      <c r="AO9" s="179">
        <v>1000</v>
      </c>
      <c r="AP9" s="180"/>
      <c r="AQ9" s="181"/>
    </row>
    <row r="10" spans="1:43" ht="3.75" customHeight="1" x14ac:dyDescent="0.15">
      <c r="A10" s="125"/>
      <c r="B10" s="20"/>
      <c r="C10" s="21"/>
      <c r="D10" s="85"/>
      <c r="E10" s="22"/>
      <c r="F10" s="35"/>
      <c r="G10" s="22"/>
      <c r="H10" s="86"/>
      <c r="I10" s="84"/>
      <c r="J10" s="156"/>
      <c r="K10" s="156"/>
      <c r="L10" s="156"/>
      <c r="M10" s="14"/>
      <c r="N10" s="5"/>
      <c r="O10" s="18"/>
      <c r="P10" s="16"/>
      <c r="Q10" s="16"/>
      <c r="R10" s="16"/>
      <c r="S10" s="15"/>
      <c r="T10" s="16"/>
      <c r="U10" s="17"/>
      <c r="V10" s="16"/>
      <c r="W10" s="16"/>
      <c r="X10" s="17"/>
      <c r="Y10" s="5"/>
      <c r="Z10" s="14"/>
      <c r="AA10" s="5"/>
      <c r="AB10" s="19"/>
      <c r="AC10" s="5"/>
      <c r="AD10" s="5"/>
      <c r="AE10" s="18"/>
      <c r="AF10" s="14"/>
      <c r="AG10" s="5"/>
      <c r="AH10" s="18"/>
      <c r="AI10" s="14"/>
      <c r="AJ10" s="5"/>
      <c r="AK10" s="19"/>
      <c r="AL10" s="5"/>
      <c r="AM10" s="5"/>
      <c r="AN10" s="5"/>
      <c r="AO10" s="14"/>
      <c r="AP10" s="5"/>
      <c r="AQ10" s="18"/>
    </row>
    <row r="11" spans="1:43" s="11" customFormat="1" ht="21" customHeight="1" x14ac:dyDescent="0.15">
      <c r="A11" s="10">
        <v>1</v>
      </c>
      <c r="B11" s="90">
        <v>58000</v>
      </c>
      <c r="C11" s="91"/>
      <c r="D11" s="79"/>
      <c r="E11" s="38"/>
      <c r="F11" s="74" t="s">
        <v>8</v>
      </c>
      <c r="G11" s="39">
        <v>63000</v>
      </c>
      <c r="H11" s="82"/>
      <c r="I11" s="80"/>
      <c r="J11" s="183">
        <f t="shared" ref="J11:J57" si="0">ROUND(M11/2,1)</f>
        <v>2842</v>
      </c>
      <c r="K11" s="184"/>
      <c r="L11" s="82"/>
      <c r="M11" s="185">
        <f t="shared" ref="M11:M60" si="1">ROUND($M$8*B11/1000,0)</f>
        <v>5684</v>
      </c>
      <c r="N11" s="183"/>
      <c r="O11" s="82"/>
      <c r="P11" s="186">
        <f t="shared" ref="P11:P57" si="2">M11-S11-V11</f>
        <v>2877</v>
      </c>
      <c r="Q11" s="187"/>
      <c r="R11" s="40"/>
      <c r="S11" s="186">
        <f t="shared" ref="S11:S60" si="3">ROUND($S$8*B11/1000,0)</f>
        <v>2732</v>
      </c>
      <c r="T11" s="187"/>
      <c r="U11" s="40"/>
      <c r="V11" s="186">
        <f t="shared" ref="V11:V60" si="4">INT($V$8*B11/1000)</f>
        <v>75</v>
      </c>
      <c r="W11" s="187"/>
      <c r="X11" s="41"/>
      <c r="Y11" s="80"/>
      <c r="Z11" s="188">
        <f t="shared" ref="Z11:Z57" si="5">ROUND(AF11/2,1)</f>
        <v>493</v>
      </c>
      <c r="AA11" s="189"/>
      <c r="AB11" s="80"/>
      <c r="AC11" s="194">
        <f t="shared" ref="AC11:AC57" si="6">INT(AF11/2)</f>
        <v>493</v>
      </c>
      <c r="AD11" s="183"/>
      <c r="AE11" s="82"/>
      <c r="AF11" s="185">
        <f t="shared" ref="AF11:AF60" si="7">ROUND($AF$8*B11/1000,0)</f>
        <v>986</v>
      </c>
      <c r="AG11" s="183"/>
      <c r="AH11" s="82"/>
      <c r="AI11" s="188">
        <f t="shared" ref="AI11:AI57" si="8">J11+Z11</f>
        <v>3335</v>
      </c>
      <c r="AJ11" s="189"/>
      <c r="AK11" s="42"/>
      <c r="AL11" s="195">
        <f t="shared" ref="AL11:AL57" si="9">J11+AC11</f>
        <v>3335</v>
      </c>
      <c r="AM11" s="189"/>
      <c r="AN11" s="82"/>
      <c r="AO11" s="188">
        <f t="shared" ref="AO11:AO57" si="10">AI11+AL11</f>
        <v>6670</v>
      </c>
      <c r="AP11" s="189"/>
      <c r="AQ11" s="9"/>
    </row>
    <row r="12" spans="1:43" s="11" customFormat="1" ht="21" customHeight="1" x14ac:dyDescent="0.15">
      <c r="A12" s="23">
        <v>2</v>
      </c>
      <c r="B12" s="88">
        <v>68000</v>
      </c>
      <c r="C12" s="89"/>
      <c r="D12" s="43"/>
      <c r="E12" s="44">
        <v>63000</v>
      </c>
      <c r="F12" s="75" t="s">
        <v>8</v>
      </c>
      <c r="G12" s="45">
        <f t="shared" ref="G12:G57" si="11">E13</f>
        <v>73000</v>
      </c>
      <c r="H12" s="46"/>
      <c r="I12" s="47"/>
      <c r="J12" s="172">
        <f t="shared" si="0"/>
        <v>3332</v>
      </c>
      <c r="K12" s="173"/>
      <c r="L12" s="46"/>
      <c r="M12" s="174">
        <f t="shared" si="1"/>
        <v>6664</v>
      </c>
      <c r="N12" s="172"/>
      <c r="O12" s="46"/>
      <c r="P12" s="172">
        <f t="shared" si="2"/>
        <v>3373</v>
      </c>
      <c r="Q12" s="173"/>
      <c r="R12" s="46"/>
      <c r="S12" s="172">
        <f t="shared" si="3"/>
        <v>3203</v>
      </c>
      <c r="T12" s="173"/>
      <c r="U12" s="46"/>
      <c r="V12" s="172">
        <f t="shared" si="4"/>
        <v>88</v>
      </c>
      <c r="W12" s="173"/>
      <c r="X12" s="46"/>
      <c r="Y12" s="48"/>
      <c r="Z12" s="174">
        <f t="shared" si="5"/>
        <v>578</v>
      </c>
      <c r="AA12" s="172"/>
      <c r="AB12" s="49"/>
      <c r="AC12" s="175">
        <f t="shared" si="6"/>
        <v>578</v>
      </c>
      <c r="AD12" s="172"/>
      <c r="AE12" s="46"/>
      <c r="AF12" s="174">
        <f t="shared" si="7"/>
        <v>1156</v>
      </c>
      <c r="AG12" s="172"/>
      <c r="AH12" s="46"/>
      <c r="AI12" s="172">
        <f t="shared" si="8"/>
        <v>3910</v>
      </c>
      <c r="AJ12" s="173"/>
      <c r="AK12" s="49"/>
      <c r="AL12" s="193">
        <f t="shared" si="9"/>
        <v>3910</v>
      </c>
      <c r="AM12" s="173"/>
      <c r="AN12" s="46"/>
      <c r="AO12" s="172">
        <f t="shared" si="10"/>
        <v>7820</v>
      </c>
      <c r="AP12" s="173"/>
      <c r="AQ12" s="24"/>
    </row>
    <row r="13" spans="1:43" s="11" customFormat="1" ht="21" customHeight="1" x14ac:dyDescent="0.15">
      <c r="A13" s="12">
        <v>3</v>
      </c>
      <c r="B13" s="92">
        <v>78000</v>
      </c>
      <c r="C13" s="93"/>
      <c r="D13" s="50"/>
      <c r="E13" s="51">
        <v>73000</v>
      </c>
      <c r="F13" s="74" t="s">
        <v>8</v>
      </c>
      <c r="G13" s="52">
        <f t="shared" si="11"/>
        <v>83000</v>
      </c>
      <c r="H13" s="53"/>
      <c r="I13" s="54"/>
      <c r="J13" s="196">
        <f t="shared" si="0"/>
        <v>3822</v>
      </c>
      <c r="K13" s="197"/>
      <c r="L13" s="53"/>
      <c r="M13" s="198">
        <f t="shared" si="1"/>
        <v>7644</v>
      </c>
      <c r="N13" s="196"/>
      <c r="O13" s="53"/>
      <c r="P13" s="199">
        <f t="shared" si="2"/>
        <v>3868</v>
      </c>
      <c r="Q13" s="200"/>
      <c r="R13" s="55"/>
      <c r="S13" s="199">
        <f t="shared" si="3"/>
        <v>3675</v>
      </c>
      <c r="T13" s="200"/>
      <c r="U13" s="55"/>
      <c r="V13" s="199">
        <f t="shared" si="4"/>
        <v>101</v>
      </c>
      <c r="W13" s="200"/>
      <c r="X13" s="55"/>
      <c r="Y13" s="56"/>
      <c r="Z13" s="198">
        <f t="shared" si="5"/>
        <v>663</v>
      </c>
      <c r="AA13" s="196"/>
      <c r="AB13" s="57"/>
      <c r="AC13" s="201">
        <f t="shared" si="6"/>
        <v>663</v>
      </c>
      <c r="AD13" s="196"/>
      <c r="AE13" s="53"/>
      <c r="AF13" s="198">
        <f t="shared" si="7"/>
        <v>1326</v>
      </c>
      <c r="AG13" s="196"/>
      <c r="AH13" s="53"/>
      <c r="AI13" s="196">
        <f t="shared" si="8"/>
        <v>4485</v>
      </c>
      <c r="AJ13" s="197"/>
      <c r="AK13" s="57"/>
      <c r="AL13" s="202">
        <f t="shared" si="9"/>
        <v>4485</v>
      </c>
      <c r="AM13" s="197"/>
      <c r="AN13" s="53"/>
      <c r="AO13" s="196">
        <f t="shared" si="10"/>
        <v>8970</v>
      </c>
      <c r="AP13" s="197"/>
      <c r="AQ13" s="13"/>
    </row>
    <row r="14" spans="1:43" s="11" customFormat="1" ht="21" customHeight="1" x14ac:dyDescent="0.15">
      <c r="A14" s="23">
        <v>4</v>
      </c>
      <c r="B14" s="88">
        <v>88000</v>
      </c>
      <c r="C14" s="89"/>
      <c r="D14" s="43"/>
      <c r="E14" s="44">
        <v>83000</v>
      </c>
      <c r="F14" s="75" t="s">
        <v>8</v>
      </c>
      <c r="G14" s="45">
        <f t="shared" si="11"/>
        <v>93000</v>
      </c>
      <c r="H14" s="46"/>
      <c r="I14" s="47"/>
      <c r="J14" s="172">
        <f t="shared" si="0"/>
        <v>4312</v>
      </c>
      <c r="K14" s="173"/>
      <c r="L14" s="46"/>
      <c r="M14" s="174">
        <f t="shared" si="1"/>
        <v>8624</v>
      </c>
      <c r="N14" s="172"/>
      <c r="O14" s="46"/>
      <c r="P14" s="172">
        <f t="shared" si="2"/>
        <v>4364</v>
      </c>
      <c r="Q14" s="173"/>
      <c r="R14" s="46"/>
      <c r="S14" s="172">
        <f t="shared" si="3"/>
        <v>4146</v>
      </c>
      <c r="T14" s="173"/>
      <c r="U14" s="46"/>
      <c r="V14" s="172">
        <f t="shared" si="4"/>
        <v>114</v>
      </c>
      <c r="W14" s="173"/>
      <c r="X14" s="46"/>
      <c r="Y14" s="48"/>
      <c r="Z14" s="174">
        <f t="shared" si="5"/>
        <v>748</v>
      </c>
      <c r="AA14" s="172"/>
      <c r="AB14" s="49"/>
      <c r="AC14" s="175">
        <f t="shared" si="6"/>
        <v>748</v>
      </c>
      <c r="AD14" s="172"/>
      <c r="AE14" s="46"/>
      <c r="AF14" s="174">
        <f t="shared" si="7"/>
        <v>1496</v>
      </c>
      <c r="AG14" s="172"/>
      <c r="AH14" s="46"/>
      <c r="AI14" s="172">
        <f t="shared" si="8"/>
        <v>5060</v>
      </c>
      <c r="AJ14" s="173"/>
      <c r="AK14" s="49"/>
      <c r="AL14" s="193">
        <f t="shared" si="9"/>
        <v>5060</v>
      </c>
      <c r="AM14" s="173"/>
      <c r="AN14" s="46"/>
      <c r="AO14" s="172">
        <f t="shared" si="10"/>
        <v>10120</v>
      </c>
      <c r="AP14" s="173"/>
      <c r="AQ14" s="24"/>
    </row>
    <row r="15" spans="1:43" s="11" customFormat="1" ht="21" customHeight="1" x14ac:dyDescent="0.15">
      <c r="A15" s="12">
        <v>5</v>
      </c>
      <c r="B15" s="92">
        <v>98000</v>
      </c>
      <c r="C15" s="93"/>
      <c r="D15" s="50"/>
      <c r="E15" s="51">
        <v>93000</v>
      </c>
      <c r="F15" s="74" t="s">
        <v>8</v>
      </c>
      <c r="G15" s="52">
        <f t="shared" si="11"/>
        <v>101000</v>
      </c>
      <c r="H15" s="53"/>
      <c r="I15" s="54"/>
      <c r="J15" s="196">
        <f t="shared" si="0"/>
        <v>4802</v>
      </c>
      <c r="K15" s="197"/>
      <c r="L15" s="53"/>
      <c r="M15" s="198">
        <f t="shared" si="1"/>
        <v>9604</v>
      </c>
      <c r="N15" s="196"/>
      <c r="O15" s="53"/>
      <c r="P15" s="199">
        <f t="shared" si="2"/>
        <v>4860</v>
      </c>
      <c r="Q15" s="200"/>
      <c r="R15" s="55"/>
      <c r="S15" s="199">
        <f t="shared" si="3"/>
        <v>4617</v>
      </c>
      <c r="T15" s="200"/>
      <c r="U15" s="55"/>
      <c r="V15" s="199">
        <f t="shared" si="4"/>
        <v>127</v>
      </c>
      <c r="W15" s="200"/>
      <c r="X15" s="55"/>
      <c r="Y15" s="56"/>
      <c r="Z15" s="198">
        <f t="shared" si="5"/>
        <v>833</v>
      </c>
      <c r="AA15" s="196"/>
      <c r="AB15" s="57"/>
      <c r="AC15" s="201">
        <f t="shared" si="6"/>
        <v>833</v>
      </c>
      <c r="AD15" s="196"/>
      <c r="AE15" s="53"/>
      <c r="AF15" s="198">
        <f t="shared" si="7"/>
        <v>1666</v>
      </c>
      <c r="AG15" s="196"/>
      <c r="AH15" s="53"/>
      <c r="AI15" s="196">
        <f t="shared" si="8"/>
        <v>5635</v>
      </c>
      <c r="AJ15" s="197"/>
      <c r="AK15" s="57"/>
      <c r="AL15" s="202">
        <f t="shared" si="9"/>
        <v>5635</v>
      </c>
      <c r="AM15" s="197"/>
      <c r="AN15" s="53"/>
      <c r="AO15" s="196">
        <f t="shared" si="10"/>
        <v>11270</v>
      </c>
      <c r="AP15" s="197"/>
      <c r="AQ15" s="13"/>
    </row>
    <row r="16" spans="1:43" s="11" customFormat="1" ht="21" customHeight="1" x14ac:dyDescent="0.15">
      <c r="A16" s="23">
        <v>6</v>
      </c>
      <c r="B16" s="88">
        <v>104000</v>
      </c>
      <c r="C16" s="89"/>
      <c r="D16" s="43"/>
      <c r="E16" s="44">
        <v>101000</v>
      </c>
      <c r="F16" s="75" t="s">
        <v>8</v>
      </c>
      <c r="G16" s="45">
        <f t="shared" si="11"/>
        <v>107000</v>
      </c>
      <c r="H16" s="46"/>
      <c r="I16" s="47"/>
      <c r="J16" s="172">
        <f t="shared" si="0"/>
        <v>5096</v>
      </c>
      <c r="K16" s="173"/>
      <c r="L16" s="46"/>
      <c r="M16" s="174">
        <f t="shared" si="1"/>
        <v>10192</v>
      </c>
      <c r="N16" s="172"/>
      <c r="O16" s="46"/>
      <c r="P16" s="172">
        <f t="shared" si="2"/>
        <v>5158</v>
      </c>
      <c r="Q16" s="173"/>
      <c r="R16" s="46"/>
      <c r="S16" s="172">
        <f t="shared" si="3"/>
        <v>4899</v>
      </c>
      <c r="T16" s="173"/>
      <c r="U16" s="46"/>
      <c r="V16" s="172">
        <f t="shared" si="4"/>
        <v>135</v>
      </c>
      <c r="W16" s="173"/>
      <c r="X16" s="46"/>
      <c r="Y16" s="48"/>
      <c r="Z16" s="174">
        <f t="shared" si="5"/>
        <v>884</v>
      </c>
      <c r="AA16" s="172"/>
      <c r="AB16" s="49"/>
      <c r="AC16" s="175">
        <f t="shared" si="6"/>
        <v>884</v>
      </c>
      <c r="AD16" s="172"/>
      <c r="AE16" s="46"/>
      <c r="AF16" s="174">
        <f t="shared" si="7"/>
        <v>1768</v>
      </c>
      <c r="AG16" s="172"/>
      <c r="AH16" s="46"/>
      <c r="AI16" s="172">
        <f t="shared" si="8"/>
        <v>5980</v>
      </c>
      <c r="AJ16" s="173"/>
      <c r="AK16" s="49"/>
      <c r="AL16" s="193">
        <f t="shared" si="9"/>
        <v>5980</v>
      </c>
      <c r="AM16" s="173"/>
      <c r="AN16" s="46"/>
      <c r="AO16" s="172">
        <f t="shared" si="10"/>
        <v>11960</v>
      </c>
      <c r="AP16" s="173"/>
      <c r="AQ16" s="24"/>
    </row>
    <row r="17" spans="1:43" s="11" customFormat="1" ht="21" customHeight="1" x14ac:dyDescent="0.15">
      <c r="A17" s="12">
        <v>7</v>
      </c>
      <c r="B17" s="92">
        <v>110000</v>
      </c>
      <c r="C17" s="93"/>
      <c r="D17" s="50"/>
      <c r="E17" s="51">
        <v>107000</v>
      </c>
      <c r="F17" s="74" t="s">
        <v>8</v>
      </c>
      <c r="G17" s="52">
        <f t="shared" si="11"/>
        <v>114000</v>
      </c>
      <c r="H17" s="53"/>
      <c r="I17" s="54"/>
      <c r="J17" s="196">
        <f t="shared" si="0"/>
        <v>5390</v>
      </c>
      <c r="K17" s="197"/>
      <c r="L17" s="53"/>
      <c r="M17" s="198">
        <f t="shared" si="1"/>
        <v>10780</v>
      </c>
      <c r="N17" s="196"/>
      <c r="O17" s="53"/>
      <c r="P17" s="199">
        <f t="shared" si="2"/>
        <v>5455</v>
      </c>
      <c r="Q17" s="200"/>
      <c r="R17" s="55"/>
      <c r="S17" s="199">
        <f t="shared" si="3"/>
        <v>5182</v>
      </c>
      <c r="T17" s="200"/>
      <c r="U17" s="55"/>
      <c r="V17" s="199">
        <f t="shared" si="4"/>
        <v>143</v>
      </c>
      <c r="W17" s="200"/>
      <c r="X17" s="55"/>
      <c r="Y17" s="56"/>
      <c r="Z17" s="198">
        <f t="shared" si="5"/>
        <v>935</v>
      </c>
      <c r="AA17" s="196"/>
      <c r="AB17" s="57"/>
      <c r="AC17" s="201">
        <f t="shared" si="6"/>
        <v>935</v>
      </c>
      <c r="AD17" s="196"/>
      <c r="AE17" s="53"/>
      <c r="AF17" s="198">
        <f t="shared" si="7"/>
        <v>1870</v>
      </c>
      <c r="AG17" s="196"/>
      <c r="AH17" s="53"/>
      <c r="AI17" s="196">
        <f t="shared" si="8"/>
        <v>6325</v>
      </c>
      <c r="AJ17" s="197"/>
      <c r="AK17" s="57"/>
      <c r="AL17" s="202">
        <f t="shared" si="9"/>
        <v>6325</v>
      </c>
      <c r="AM17" s="197"/>
      <c r="AN17" s="53"/>
      <c r="AO17" s="196">
        <f t="shared" si="10"/>
        <v>12650</v>
      </c>
      <c r="AP17" s="197"/>
      <c r="AQ17" s="13"/>
    </row>
    <row r="18" spans="1:43" s="11" customFormat="1" ht="21" customHeight="1" x14ac:dyDescent="0.15">
      <c r="A18" s="23">
        <v>8</v>
      </c>
      <c r="B18" s="88">
        <v>118000</v>
      </c>
      <c r="C18" s="89"/>
      <c r="D18" s="43"/>
      <c r="E18" s="44">
        <v>114000</v>
      </c>
      <c r="F18" s="75" t="s">
        <v>8</v>
      </c>
      <c r="G18" s="45">
        <f t="shared" si="11"/>
        <v>122000</v>
      </c>
      <c r="H18" s="46"/>
      <c r="I18" s="47"/>
      <c r="J18" s="172">
        <f t="shared" si="0"/>
        <v>5782</v>
      </c>
      <c r="K18" s="173"/>
      <c r="L18" s="46"/>
      <c r="M18" s="174">
        <f t="shared" si="1"/>
        <v>11564</v>
      </c>
      <c r="N18" s="172"/>
      <c r="O18" s="46"/>
      <c r="P18" s="172">
        <f t="shared" si="2"/>
        <v>5852</v>
      </c>
      <c r="Q18" s="173"/>
      <c r="R18" s="46"/>
      <c r="S18" s="172">
        <f t="shared" si="3"/>
        <v>5559</v>
      </c>
      <c r="T18" s="173"/>
      <c r="U18" s="46"/>
      <c r="V18" s="172">
        <f t="shared" si="4"/>
        <v>153</v>
      </c>
      <c r="W18" s="173"/>
      <c r="X18" s="46"/>
      <c r="Y18" s="48"/>
      <c r="Z18" s="174">
        <f t="shared" si="5"/>
        <v>1003</v>
      </c>
      <c r="AA18" s="172"/>
      <c r="AB18" s="49"/>
      <c r="AC18" s="175">
        <f t="shared" si="6"/>
        <v>1003</v>
      </c>
      <c r="AD18" s="172"/>
      <c r="AE18" s="46"/>
      <c r="AF18" s="174">
        <f t="shared" si="7"/>
        <v>2006</v>
      </c>
      <c r="AG18" s="172"/>
      <c r="AH18" s="46"/>
      <c r="AI18" s="172">
        <f t="shared" si="8"/>
        <v>6785</v>
      </c>
      <c r="AJ18" s="173"/>
      <c r="AK18" s="49"/>
      <c r="AL18" s="193">
        <f t="shared" si="9"/>
        <v>6785</v>
      </c>
      <c r="AM18" s="173"/>
      <c r="AN18" s="46"/>
      <c r="AO18" s="172">
        <f t="shared" si="10"/>
        <v>13570</v>
      </c>
      <c r="AP18" s="173"/>
      <c r="AQ18" s="24"/>
    </row>
    <row r="19" spans="1:43" s="11" customFormat="1" ht="21" customHeight="1" x14ac:dyDescent="0.15">
      <c r="A19" s="12">
        <v>9</v>
      </c>
      <c r="B19" s="92">
        <v>126000</v>
      </c>
      <c r="C19" s="93"/>
      <c r="D19" s="50"/>
      <c r="E19" s="51">
        <v>122000</v>
      </c>
      <c r="F19" s="74" t="s">
        <v>8</v>
      </c>
      <c r="G19" s="52">
        <f t="shared" si="11"/>
        <v>130000</v>
      </c>
      <c r="H19" s="53"/>
      <c r="I19" s="54"/>
      <c r="J19" s="196">
        <f t="shared" si="0"/>
        <v>6174</v>
      </c>
      <c r="K19" s="197"/>
      <c r="L19" s="53"/>
      <c r="M19" s="198">
        <f t="shared" si="1"/>
        <v>12348</v>
      </c>
      <c r="N19" s="196"/>
      <c r="O19" s="53"/>
      <c r="P19" s="199">
        <f t="shared" si="2"/>
        <v>6249</v>
      </c>
      <c r="Q19" s="200"/>
      <c r="R19" s="55"/>
      <c r="S19" s="199">
        <f t="shared" si="3"/>
        <v>5936</v>
      </c>
      <c r="T19" s="200"/>
      <c r="U19" s="55"/>
      <c r="V19" s="199">
        <f t="shared" si="4"/>
        <v>163</v>
      </c>
      <c r="W19" s="200"/>
      <c r="X19" s="55"/>
      <c r="Y19" s="56"/>
      <c r="Z19" s="198">
        <f t="shared" si="5"/>
        <v>1071</v>
      </c>
      <c r="AA19" s="196"/>
      <c r="AB19" s="57"/>
      <c r="AC19" s="201">
        <f t="shared" si="6"/>
        <v>1071</v>
      </c>
      <c r="AD19" s="196"/>
      <c r="AE19" s="53"/>
      <c r="AF19" s="198">
        <f t="shared" si="7"/>
        <v>2142</v>
      </c>
      <c r="AG19" s="196"/>
      <c r="AH19" s="53"/>
      <c r="AI19" s="196">
        <f t="shared" si="8"/>
        <v>7245</v>
      </c>
      <c r="AJ19" s="197"/>
      <c r="AK19" s="57"/>
      <c r="AL19" s="202">
        <f t="shared" si="9"/>
        <v>7245</v>
      </c>
      <c r="AM19" s="197"/>
      <c r="AN19" s="53"/>
      <c r="AO19" s="196">
        <f t="shared" si="10"/>
        <v>14490</v>
      </c>
      <c r="AP19" s="197"/>
      <c r="AQ19" s="13"/>
    </row>
    <row r="20" spans="1:43" s="11" customFormat="1" ht="21" customHeight="1" x14ac:dyDescent="0.15">
      <c r="A20" s="23">
        <v>10</v>
      </c>
      <c r="B20" s="88">
        <v>134000</v>
      </c>
      <c r="C20" s="89"/>
      <c r="D20" s="43"/>
      <c r="E20" s="44">
        <v>130000</v>
      </c>
      <c r="F20" s="75" t="s">
        <v>8</v>
      </c>
      <c r="G20" s="45">
        <f t="shared" si="11"/>
        <v>138000</v>
      </c>
      <c r="H20" s="46"/>
      <c r="I20" s="47"/>
      <c r="J20" s="172">
        <f t="shared" si="0"/>
        <v>6566</v>
      </c>
      <c r="K20" s="173"/>
      <c r="L20" s="46"/>
      <c r="M20" s="174">
        <f t="shared" si="1"/>
        <v>13132</v>
      </c>
      <c r="N20" s="172"/>
      <c r="O20" s="46"/>
      <c r="P20" s="172">
        <f t="shared" si="2"/>
        <v>6645</v>
      </c>
      <c r="Q20" s="173"/>
      <c r="R20" s="46"/>
      <c r="S20" s="172">
        <f t="shared" si="3"/>
        <v>6313</v>
      </c>
      <c r="T20" s="173"/>
      <c r="U20" s="46"/>
      <c r="V20" s="172">
        <f t="shared" si="4"/>
        <v>174</v>
      </c>
      <c r="W20" s="173"/>
      <c r="X20" s="46"/>
      <c r="Y20" s="48"/>
      <c r="Z20" s="174">
        <f t="shared" si="5"/>
        <v>1139</v>
      </c>
      <c r="AA20" s="172"/>
      <c r="AB20" s="49"/>
      <c r="AC20" s="175">
        <f t="shared" si="6"/>
        <v>1139</v>
      </c>
      <c r="AD20" s="172"/>
      <c r="AE20" s="46"/>
      <c r="AF20" s="174">
        <f t="shared" si="7"/>
        <v>2278</v>
      </c>
      <c r="AG20" s="172"/>
      <c r="AH20" s="46"/>
      <c r="AI20" s="172">
        <f t="shared" si="8"/>
        <v>7705</v>
      </c>
      <c r="AJ20" s="173"/>
      <c r="AK20" s="49"/>
      <c r="AL20" s="193">
        <f t="shared" si="9"/>
        <v>7705</v>
      </c>
      <c r="AM20" s="173"/>
      <c r="AN20" s="46"/>
      <c r="AO20" s="172">
        <f t="shared" si="10"/>
        <v>15410</v>
      </c>
      <c r="AP20" s="173"/>
      <c r="AQ20" s="24"/>
    </row>
    <row r="21" spans="1:43" s="11" customFormat="1" ht="21" customHeight="1" x14ac:dyDescent="0.15">
      <c r="A21" s="12">
        <v>11</v>
      </c>
      <c r="B21" s="92">
        <v>142000</v>
      </c>
      <c r="C21" s="93"/>
      <c r="D21" s="50"/>
      <c r="E21" s="51">
        <v>138000</v>
      </c>
      <c r="F21" s="74" t="s">
        <v>8</v>
      </c>
      <c r="G21" s="52">
        <f t="shared" si="11"/>
        <v>146000</v>
      </c>
      <c r="H21" s="53"/>
      <c r="I21" s="54"/>
      <c r="J21" s="196">
        <f t="shared" si="0"/>
        <v>6958</v>
      </c>
      <c r="K21" s="197"/>
      <c r="L21" s="53"/>
      <c r="M21" s="198">
        <f t="shared" si="1"/>
        <v>13916</v>
      </c>
      <c r="N21" s="196"/>
      <c r="O21" s="53"/>
      <c r="P21" s="199">
        <f t="shared" si="2"/>
        <v>7042</v>
      </c>
      <c r="Q21" s="200"/>
      <c r="R21" s="55"/>
      <c r="S21" s="199">
        <f t="shared" si="3"/>
        <v>6690</v>
      </c>
      <c r="T21" s="200"/>
      <c r="U21" s="55"/>
      <c r="V21" s="199">
        <f t="shared" si="4"/>
        <v>184</v>
      </c>
      <c r="W21" s="200"/>
      <c r="X21" s="55"/>
      <c r="Y21" s="56"/>
      <c r="Z21" s="198">
        <f>ROUND(AF21/2,1)</f>
        <v>1207</v>
      </c>
      <c r="AA21" s="196"/>
      <c r="AB21" s="57"/>
      <c r="AC21" s="201">
        <f>INT(AF21/2)</f>
        <v>1207</v>
      </c>
      <c r="AD21" s="196"/>
      <c r="AE21" s="53"/>
      <c r="AF21" s="198">
        <f t="shared" si="7"/>
        <v>2414</v>
      </c>
      <c r="AG21" s="196"/>
      <c r="AH21" s="53"/>
      <c r="AI21" s="196">
        <f t="shared" si="8"/>
        <v>8165</v>
      </c>
      <c r="AJ21" s="197"/>
      <c r="AK21" s="57"/>
      <c r="AL21" s="202">
        <f t="shared" si="9"/>
        <v>8165</v>
      </c>
      <c r="AM21" s="197"/>
      <c r="AN21" s="53"/>
      <c r="AO21" s="196">
        <f t="shared" si="10"/>
        <v>16330</v>
      </c>
      <c r="AP21" s="197"/>
      <c r="AQ21" s="13"/>
    </row>
    <row r="22" spans="1:43" s="11" customFormat="1" ht="21" customHeight="1" x14ac:dyDescent="0.15">
      <c r="A22" s="23">
        <v>12</v>
      </c>
      <c r="B22" s="88">
        <v>150000</v>
      </c>
      <c r="C22" s="89"/>
      <c r="D22" s="43"/>
      <c r="E22" s="44">
        <v>146000</v>
      </c>
      <c r="F22" s="75" t="s">
        <v>8</v>
      </c>
      <c r="G22" s="45">
        <f t="shared" si="11"/>
        <v>155000</v>
      </c>
      <c r="H22" s="46"/>
      <c r="I22" s="47"/>
      <c r="J22" s="172">
        <f t="shared" si="0"/>
        <v>7350</v>
      </c>
      <c r="K22" s="173"/>
      <c r="L22" s="46"/>
      <c r="M22" s="174">
        <f t="shared" si="1"/>
        <v>14700</v>
      </c>
      <c r="N22" s="172"/>
      <c r="O22" s="46"/>
      <c r="P22" s="172">
        <f t="shared" si="2"/>
        <v>7438</v>
      </c>
      <c r="Q22" s="173"/>
      <c r="R22" s="46"/>
      <c r="S22" s="172">
        <f t="shared" si="3"/>
        <v>7067</v>
      </c>
      <c r="T22" s="173"/>
      <c r="U22" s="46"/>
      <c r="V22" s="172">
        <f t="shared" si="4"/>
        <v>195</v>
      </c>
      <c r="W22" s="173"/>
      <c r="X22" s="46"/>
      <c r="Y22" s="48"/>
      <c r="Z22" s="174">
        <f t="shared" si="5"/>
        <v>1275</v>
      </c>
      <c r="AA22" s="172"/>
      <c r="AB22" s="49"/>
      <c r="AC22" s="175">
        <f t="shared" si="6"/>
        <v>1275</v>
      </c>
      <c r="AD22" s="172"/>
      <c r="AE22" s="46"/>
      <c r="AF22" s="174">
        <f t="shared" si="7"/>
        <v>2550</v>
      </c>
      <c r="AG22" s="172"/>
      <c r="AH22" s="46"/>
      <c r="AI22" s="172">
        <f t="shared" si="8"/>
        <v>8625</v>
      </c>
      <c r="AJ22" s="173"/>
      <c r="AK22" s="49"/>
      <c r="AL22" s="193">
        <f t="shared" si="9"/>
        <v>8625</v>
      </c>
      <c r="AM22" s="173"/>
      <c r="AN22" s="46"/>
      <c r="AO22" s="172">
        <f t="shared" si="10"/>
        <v>17250</v>
      </c>
      <c r="AP22" s="173"/>
      <c r="AQ22" s="24"/>
    </row>
    <row r="23" spans="1:43" s="11" customFormat="1" ht="21" customHeight="1" x14ac:dyDescent="0.15">
      <c r="A23" s="12">
        <v>13</v>
      </c>
      <c r="B23" s="92">
        <v>160000</v>
      </c>
      <c r="C23" s="93"/>
      <c r="D23" s="50"/>
      <c r="E23" s="51">
        <v>155000</v>
      </c>
      <c r="F23" s="74" t="s">
        <v>8</v>
      </c>
      <c r="G23" s="52">
        <f t="shared" si="11"/>
        <v>165000</v>
      </c>
      <c r="H23" s="53"/>
      <c r="I23" s="54"/>
      <c r="J23" s="196">
        <f t="shared" si="0"/>
        <v>7840</v>
      </c>
      <c r="K23" s="197"/>
      <c r="L23" s="53"/>
      <c r="M23" s="198">
        <f t="shared" si="1"/>
        <v>15680</v>
      </c>
      <c r="N23" s="196"/>
      <c r="O23" s="53"/>
      <c r="P23" s="199">
        <f t="shared" si="2"/>
        <v>7934</v>
      </c>
      <c r="Q23" s="200"/>
      <c r="R23" s="55"/>
      <c r="S23" s="199">
        <f t="shared" si="3"/>
        <v>7538</v>
      </c>
      <c r="T23" s="200"/>
      <c r="U23" s="55"/>
      <c r="V23" s="199">
        <f t="shared" si="4"/>
        <v>208</v>
      </c>
      <c r="W23" s="200"/>
      <c r="X23" s="55"/>
      <c r="Y23" s="56"/>
      <c r="Z23" s="198">
        <f t="shared" si="5"/>
        <v>1360</v>
      </c>
      <c r="AA23" s="196"/>
      <c r="AB23" s="57"/>
      <c r="AC23" s="201">
        <f t="shared" si="6"/>
        <v>1360</v>
      </c>
      <c r="AD23" s="196"/>
      <c r="AE23" s="53"/>
      <c r="AF23" s="198">
        <f t="shared" si="7"/>
        <v>2720</v>
      </c>
      <c r="AG23" s="196"/>
      <c r="AH23" s="53"/>
      <c r="AI23" s="196">
        <f t="shared" si="8"/>
        <v>9200</v>
      </c>
      <c r="AJ23" s="197"/>
      <c r="AK23" s="57"/>
      <c r="AL23" s="202">
        <f t="shared" si="9"/>
        <v>9200</v>
      </c>
      <c r="AM23" s="197"/>
      <c r="AN23" s="53"/>
      <c r="AO23" s="196">
        <f t="shared" si="10"/>
        <v>18400</v>
      </c>
      <c r="AP23" s="197"/>
      <c r="AQ23" s="13"/>
    </row>
    <row r="24" spans="1:43" s="11" customFormat="1" ht="21" customHeight="1" x14ac:dyDescent="0.15">
      <c r="A24" s="23">
        <v>14</v>
      </c>
      <c r="B24" s="88">
        <v>170000</v>
      </c>
      <c r="C24" s="89"/>
      <c r="D24" s="43"/>
      <c r="E24" s="44">
        <v>165000</v>
      </c>
      <c r="F24" s="75" t="s">
        <v>8</v>
      </c>
      <c r="G24" s="45">
        <f t="shared" si="11"/>
        <v>175000</v>
      </c>
      <c r="H24" s="46"/>
      <c r="I24" s="47"/>
      <c r="J24" s="172">
        <f t="shared" si="0"/>
        <v>8330</v>
      </c>
      <c r="K24" s="173"/>
      <c r="L24" s="46"/>
      <c r="M24" s="174">
        <f t="shared" si="1"/>
        <v>16660</v>
      </c>
      <c r="N24" s="172"/>
      <c r="O24" s="46"/>
      <c r="P24" s="172">
        <f t="shared" si="2"/>
        <v>8430</v>
      </c>
      <c r="Q24" s="173"/>
      <c r="R24" s="46"/>
      <c r="S24" s="172">
        <f t="shared" si="3"/>
        <v>8009</v>
      </c>
      <c r="T24" s="173"/>
      <c r="U24" s="46"/>
      <c r="V24" s="172">
        <f t="shared" si="4"/>
        <v>221</v>
      </c>
      <c r="W24" s="173"/>
      <c r="X24" s="46"/>
      <c r="Y24" s="48"/>
      <c r="Z24" s="174">
        <f t="shared" si="5"/>
        <v>1445</v>
      </c>
      <c r="AA24" s="172"/>
      <c r="AB24" s="49"/>
      <c r="AC24" s="175">
        <f t="shared" si="6"/>
        <v>1445</v>
      </c>
      <c r="AD24" s="172"/>
      <c r="AE24" s="46"/>
      <c r="AF24" s="174">
        <f t="shared" si="7"/>
        <v>2890</v>
      </c>
      <c r="AG24" s="172"/>
      <c r="AH24" s="46"/>
      <c r="AI24" s="172">
        <f t="shared" si="8"/>
        <v>9775</v>
      </c>
      <c r="AJ24" s="173"/>
      <c r="AK24" s="49"/>
      <c r="AL24" s="193">
        <f t="shared" si="9"/>
        <v>9775</v>
      </c>
      <c r="AM24" s="173"/>
      <c r="AN24" s="46"/>
      <c r="AO24" s="172">
        <f t="shared" si="10"/>
        <v>19550</v>
      </c>
      <c r="AP24" s="173"/>
      <c r="AQ24" s="24"/>
    </row>
    <row r="25" spans="1:43" s="11" customFormat="1" ht="21" customHeight="1" x14ac:dyDescent="0.15">
      <c r="A25" s="12">
        <v>15</v>
      </c>
      <c r="B25" s="92">
        <v>180000</v>
      </c>
      <c r="C25" s="93"/>
      <c r="D25" s="50"/>
      <c r="E25" s="51">
        <v>175000</v>
      </c>
      <c r="F25" s="74" t="s">
        <v>8</v>
      </c>
      <c r="G25" s="52">
        <f t="shared" si="11"/>
        <v>185000</v>
      </c>
      <c r="H25" s="53"/>
      <c r="I25" s="54"/>
      <c r="J25" s="196">
        <f t="shared" si="0"/>
        <v>8820</v>
      </c>
      <c r="K25" s="197"/>
      <c r="L25" s="53"/>
      <c r="M25" s="198">
        <f t="shared" si="1"/>
        <v>17640</v>
      </c>
      <c r="N25" s="196"/>
      <c r="O25" s="53"/>
      <c r="P25" s="199">
        <f t="shared" si="2"/>
        <v>8926</v>
      </c>
      <c r="Q25" s="200"/>
      <c r="R25" s="55"/>
      <c r="S25" s="199">
        <f t="shared" si="3"/>
        <v>8480</v>
      </c>
      <c r="T25" s="200"/>
      <c r="U25" s="55"/>
      <c r="V25" s="199">
        <f t="shared" si="4"/>
        <v>234</v>
      </c>
      <c r="W25" s="200"/>
      <c r="X25" s="55"/>
      <c r="Y25" s="56"/>
      <c r="Z25" s="198">
        <f t="shared" si="5"/>
        <v>1530</v>
      </c>
      <c r="AA25" s="196"/>
      <c r="AB25" s="57"/>
      <c r="AC25" s="201">
        <f t="shared" si="6"/>
        <v>1530</v>
      </c>
      <c r="AD25" s="196"/>
      <c r="AE25" s="53"/>
      <c r="AF25" s="198">
        <f t="shared" si="7"/>
        <v>3060</v>
      </c>
      <c r="AG25" s="196"/>
      <c r="AH25" s="53"/>
      <c r="AI25" s="196">
        <f t="shared" si="8"/>
        <v>10350</v>
      </c>
      <c r="AJ25" s="197"/>
      <c r="AK25" s="57"/>
      <c r="AL25" s="202">
        <f t="shared" si="9"/>
        <v>10350</v>
      </c>
      <c r="AM25" s="197"/>
      <c r="AN25" s="53"/>
      <c r="AO25" s="196">
        <f t="shared" si="10"/>
        <v>20700</v>
      </c>
      <c r="AP25" s="197"/>
      <c r="AQ25" s="13"/>
    </row>
    <row r="26" spans="1:43" s="11" customFormat="1" ht="21" customHeight="1" x14ac:dyDescent="0.15">
      <c r="A26" s="23">
        <v>16</v>
      </c>
      <c r="B26" s="88">
        <v>190000</v>
      </c>
      <c r="C26" s="89"/>
      <c r="D26" s="43"/>
      <c r="E26" s="44">
        <v>185000</v>
      </c>
      <c r="F26" s="75" t="s">
        <v>8</v>
      </c>
      <c r="G26" s="45">
        <f t="shared" si="11"/>
        <v>195000</v>
      </c>
      <c r="H26" s="46"/>
      <c r="I26" s="47"/>
      <c r="J26" s="172">
        <f t="shared" si="0"/>
        <v>9310</v>
      </c>
      <c r="K26" s="173"/>
      <c r="L26" s="46"/>
      <c r="M26" s="174">
        <f t="shared" si="1"/>
        <v>18620</v>
      </c>
      <c r="N26" s="172"/>
      <c r="O26" s="46"/>
      <c r="P26" s="172">
        <f t="shared" si="2"/>
        <v>9422</v>
      </c>
      <c r="Q26" s="173"/>
      <c r="R26" s="46"/>
      <c r="S26" s="172">
        <f t="shared" si="3"/>
        <v>8951</v>
      </c>
      <c r="T26" s="173"/>
      <c r="U26" s="46"/>
      <c r="V26" s="172">
        <f t="shared" si="4"/>
        <v>247</v>
      </c>
      <c r="W26" s="173"/>
      <c r="X26" s="46"/>
      <c r="Y26" s="48"/>
      <c r="Z26" s="174">
        <f t="shared" si="5"/>
        <v>1615</v>
      </c>
      <c r="AA26" s="172"/>
      <c r="AB26" s="49"/>
      <c r="AC26" s="175">
        <f t="shared" si="6"/>
        <v>1615</v>
      </c>
      <c r="AD26" s="172"/>
      <c r="AE26" s="46"/>
      <c r="AF26" s="174">
        <f t="shared" si="7"/>
        <v>3230</v>
      </c>
      <c r="AG26" s="172"/>
      <c r="AH26" s="46"/>
      <c r="AI26" s="172">
        <f t="shared" si="8"/>
        <v>10925</v>
      </c>
      <c r="AJ26" s="173"/>
      <c r="AK26" s="49"/>
      <c r="AL26" s="193">
        <f t="shared" si="9"/>
        <v>10925</v>
      </c>
      <c r="AM26" s="173"/>
      <c r="AN26" s="46"/>
      <c r="AO26" s="172">
        <f t="shared" si="10"/>
        <v>21850</v>
      </c>
      <c r="AP26" s="173"/>
      <c r="AQ26" s="24"/>
    </row>
    <row r="27" spans="1:43" s="11" customFormat="1" ht="21" customHeight="1" x14ac:dyDescent="0.15">
      <c r="A27" s="12">
        <v>17</v>
      </c>
      <c r="B27" s="92">
        <v>200000</v>
      </c>
      <c r="C27" s="93"/>
      <c r="D27" s="50"/>
      <c r="E27" s="51">
        <v>195000</v>
      </c>
      <c r="F27" s="74" t="s">
        <v>8</v>
      </c>
      <c r="G27" s="52">
        <f t="shared" si="11"/>
        <v>210000</v>
      </c>
      <c r="H27" s="53"/>
      <c r="I27" s="54"/>
      <c r="J27" s="196">
        <f t="shared" si="0"/>
        <v>9800</v>
      </c>
      <c r="K27" s="197"/>
      <c r="L27" s="53"/>
      <c r="M27" s="198">
        <f t="shared" si="1"/>
        <v>19600</v>
      </c>
      <c r="N27" s="196"/>
      <c r="O27" s="53"/>
      <c r="P27" s="199">
        <f t="shared" si="2"/>
        <v>9918</v>
      </c>
      <c r="Q27" s="200"/>
      <c r="R27" s="55"/>
      <c r="S27" s="199">
        <f t="shared" si="3"/>
        <v>9422</v>
      </c>
      <c r="T27" s="200"/>
      <c r="U27" s="55"/>
      <c r="V27" s="199">
        <f t="shared" si="4"/>
        <v>260</v>
      </c>
      <c r="W27" s="200"/>
      <c r="X27" s="55"/>
      <c r="Y27" s="56"/>
      <c r="Z27" s="198">
        <f t="shared" si="5"/>
        <v>1700</v>
      </c>
      <c r="AA27" s="196"/>
      <c r="AB27" s="57"/>
      <c r="AC27" s="201">
        <f t="shared" si="6"/>
        <v>1700</v>
      </c>
      <c r="AD27" s="196"/>
      <c r="AE27" s="53"/>
      <c r="AF27" s="198">
        <f t="shared" si="7"/>
        <v>3400</v>
      </c>
      <c r="AG27" s="196"/>
      <c r="AH27" s="53"/>
      <c r="AI27" s="196">
        <f t="shared" si="8"/>
        <v>11500</v>
      </c>
      <c r="AJ27" s="197"/>
      <c r="AK27" s="57"/>
      <c r="AL27" s="202">
        <f t="shared" si="9"/>
        <v>11500</v>
      </c>
      <c r="AM27" s="197"/>
      <c r="AN27" s="53"/>
      <c r="AO27" s="196">
        <f t="shared" si="10"/>
        <v>23000</v>
      </c>
      <c r="AP27" s="197"/>
      <c r="AQ27" s="13"/>
    </row>
    <row r="28" spans="1:43" s="11" customFormat="1" ht="21" customHeight="1" x14ac:dyDescent="0.15">
      <c r="A28" s="23">
        <v>18</v>
      </c>
      <c r="B28" s="88">
        <v>220000</v>
      </c>
      <c r="C28" s="89"/>
      <c r="D28" s="43"/>
      <c r="E28" s="44">
        <v>210000</v>
      </c>
      <c r="F28" s="75" t="s">
        <v>8</v>
      </c>
      <c r="G28" s="45">
        <f t="shared" si="11"/>
        <v>230000</v>
      </c>
      <c r="H28" s="46"/>
      <c r="I28" s="47"/>
      <c r="J28" s="172">
        <f t="shared" si="0"/>
        <v>10780</v>
      </c>
      <c r="K28" s="173"/>
      <c r="L28" s="46"/>
      <c r="M28" s="174">
        <f t="shared" si="1"/>
        <v>21560</v>
      </c>
      <c r="N28" s="172"/>
      <c r="O28" s="46"/>
      <c r="P28" s="172">
        <f t="shared" si="2"/>
        <v>10910</v>
      </c>
      <c r="Q28" s="173"/>
      <c r="R28" s="46"/>
      <c r="S28" s="172">
        <f t="shared" si="3"/>
        <v>10364</v>
      </c>
      <c r="T28" s="173"/>
      <c r="U28" s="46"/>
      <c r="V28" s="172">
        <f t="shared" si="4"/>
        <v>286</v>
      </c>
      <c r="W28" s="173"/>
      <c r="X28" s="46"/>
      <c r="Y28" s="48"/>
      <c r="Z28" s="174">
        <f t="shared" si="5"/>
        <v>1870</v>
      </c>
      <c r="AA28" s="172"/>
      <c r="AB28" s="49"/>
      <c r="AC28" s="175">
        <f t="shared" si="6"/>
        <v>1870</v>
      </c>
      <c r="AD28" s="172"/>
      <c r="AE28" s="46"/>
      <c r="AF28" s="174">
        <f t="shared" si="7"/>
        <v>3740</v>
      </c>
      <c r="AG28" s="172"/>
      <c r="AH28" s="46"/>
      <c r="AI28" s="172">
        <f t="shared" si="8"/>
        <v>12650</v>
      </c>
      <c r="AJ28" s="173"/>
      <c r="AK28" s="49"/>
      <c r="AL28" s="193">
        <f t="shared" si="9"/>
        <v>12650</v>
      </c>
      <c r="AM28" s="173"/>
      <c r="AN28" s="46"/>
      <c r="AO28" s="172">
        <f t="shared" si="10"/>
        <v>25300</v>
      </c>
      <c r="AP28" s="173"/>
      <c r="AQ28" s="24"/>
    </row>
    <row r="29" spans="1:43" s="11" customFormat="1" ht="21" customHeight="1" x14ac:dyDescent="0.15">
      <c r="A29" s="12">
        <v>19</v>
      </c>
      <c r="B29" s="92">
        <v>240000</v>
      </c>
      <c r="C29" s="93"/>
      <c r="D29" s="50"/>
      <c r="E29" s="51">
        <v>230000</v>
      </c>
      <c r="F29" s="74" t="s">
        <v>8</v>
      </c>
      <c r="G29" s="52">
        <f t="shared" si="11"/>
        <v>250000</v>
      </c>
      <c r="H29" s="53"/>
      <c r="I29" s="54"/>
      <c r="J29" s="196">
        <f t="shared" si="0"/>
        <v>11760</v>
      </c>
      <c r="K29" s="197"/>
      <c r="L29" s="53"/>
      <c r="M29" s="198">
        <f t="shared" si="1"/>
        <v>23520</v>
      </c>
      <c r="N29" s="196"/>
      <c r="O29" s="53"/>
      <c r="P29" s="199">
        <f t="shared" si="2"/>
        <v>11902</v>
      </c>
      <c r="Q29" s="200"/>
      <c r="R29" s="55"/>
      <c r="S29" s="199">
        <f t="shared" si="3"/>
        <v>11306</v>
      </c>
      <c r="T29" s="200"/>
      <c r="U29" s="55"/>
      <c r="V29" s="199">
        <f t="shared" si="4"/>
        <v>312</v>
      </c>
      <c r="W29" s="200"/>
      <c r="X29" s="55"/>
      <c r="Y29" s="56"/>
      <c r="Z29" s="198">
        <f t="shared" si="5"/>
        <v>2040</v>
      </c>
      <c r="AA29" s="196"/>
      <c r="AB29" s="57"/>
      <c r="AC29" s="201">
        <f t="shared" si="6"/>
        <v>2040</v>
      </c>
      <c r="AD29" s="196"/>
      <c r="AE29" s="53"/>
      <c r="AF29" s="198">
        <f t="shared" si="7"/>
        <v>4080</v>
      </c>
      <c r="AG29" s="196"/>
      <c r="AH29" s="53"/>
      <c r="AI29" s="196">
        <f t="shared" si="8"/>
        <v>13800</v>
      </c>
      <c r="AJ29" s="197"/>
      <c r="AK29" s="57"/>
      <c r="AL29" s="202">
        <f t="shared" si="9"/>
        <v>13800</v>
      </c>
      <c r="AM29" s="197"/>
      <c r="AN29" s="53"/>
      <c r="AO29" s="196">
        <f t="shared" si="10"/>
        <v>27600</v>
      </c>
      <c r="AP29" s="197"/>
      <c r="AQ29" s="13"/>
    </row>
    <row r="30" spans="1:43" s="11" customFormat="1" ht="21" customHeight="1" x14ac:dyDescent="0.15">
      <c r="A30" s="23">
        <v>20</v>
      </c>
      <c r="B30" s="88">
        <v>260000</v>
      </c>
      <c r="C30" s="89"/>
      <c r="D30" s="43"/>
      <c r="E30" s="44">
        <v>250000</v>
      </c>
      <c r="F30" s="75" t="s">
        <v>8</v>
      </c>
      <c r="G30" s="45">
        <f t="shared" si="11"/>
        <v>270000</v>
      </c>
      <c r="H30" s="46"/>
      <c r="I30" s="47"/>
      <c r="J30" s="172">
        <f t="shared" si="0"/>
        <v>12740</v>
      </c>
      <c r="K30" s="173"/>
      <c r="L30" s="46"/>
      <c r="M30" s="174">
        <f t="shared" si="1"/>
        <v>25480</v>
      </c>
      <c r="N30" s="172"/>
      <c r="O30" s="46"/>
      <c r="P30" s="172">
        <f t="shared" si="2"/>
        <v>12893</v>
      </c>
      <c r="Q30" s="173"/>
      <c r="R30" s="46"/>
      <c r="S30" s="172">
        <f t="shared" si="3"/>
        <v>12249</v>
      </c>
      <c r="T30" s="173"/>
      <c r="U30" s="46"/>
      <c r="V30" s="172">
        <f t="shared" si="4"/>
        <v>338</v>
      </c>
      <c r="W30" s="173"/>
      <c r="X30" s="46"/>
      <c r="Y30" s="48"/>
      <c r="Z30" s="174">
        <f t="shared" si="5"/>
        <v>2210</v>
      </c>
      <c r="AA30" s="172"/>
      <c r="AB30" s="49"/>
      <c r="AC30" s="175">
        <f t="shared" si="6"/>
        <v>2210</v>
      </c>
      <c r="AD30" s="172"/>
      <c r="AE30" s="46"/>
      <c r="AF30" s="174">
        <f t="shared" si="7"/>
        <v>4420</v>
      </c>
      <c r="AG30" s="172"/>
      <c r="AH30" s="46"/>
      <c r="AI30" s="172">
        <f t="shared" si="8"/>
        <v>14950</v>
      </c>
      <c r="AJ30" s="173"/>
      <c r="AK30" s="49"/>
      <c r="AL30" s="193">
        <f t="shared" si="9"/>
        <v>14950</v>
      </c>
      <c r="AM30" s="173"/>
      <c r="AN30" s="46"/>
      <c r="AO30" s="172">
        <f t="shared" si="10"/>
        <v>29900</v>
      </c>
      <c r="AP30" s="173"/>
      <c r="AQ30" s="24"/>
    </row>
    <row r="31" spans="1:43" s="11" customFormat="1" ht="21" customHeight="1" x14ac:dyDescent="0.15">
      <c r="A31" s="12">
        <v>21</v>
      </c>
      <c r="B31" s="92">
        <v>280000</v>
      </c>
      <c r="C31" s="93"/>
      <c r="D31" s="50"/>
      <c r="E31" s="51">
        <v>270000</v>
      </c>
      <c r="F31" s="74" t="s">
        <v>8</v>
      </c>
      <c r="G31" s="52">
        <f t="shared" si="11"/>
        <v>290000</v>
      </c>
      <c r="H31" s="53"/>
      <c r="I31" s="54"/>
      <c r="J31" s="196">
        <f t="shared" si="0"/>
        <v>13720</v>
      </c>
      <c r="K31" s="197"/>
      <c r="L31" s="53"/>
      <c r="M31" s="198">
        <f t="shared" si="1"/>
        <v>27440</v>
      </c>
      <c r="N31" s="196"/>
      <c r="O31" s="53"/>
      <c r="P31" s="199">
        <f t="shared" si="2"/>
        <v>13885</v>
      </c>
      <c r="Q31" s="200"/>
      <c r="R31" s="55"/>
      <c r="S31" s="199">
        <f t="shared" si="3"/>
        <v>13191</v>
      </c>
      <c r="T31" s="200"/>
      <c r="U31" s="55"/>
      <c r="V31" s="199">
        <f t="shared" si="4"/>
        <v>364</v>
      </c>
      <c r="W31" s="200"/>
      <c r="X31" s="55"/>
      <c r="Y31" s="56"/>
      <c r="Z31" s="198">
        <f t="shared" si="5"/>
        <v>2380</v>
      </c>
      <c r="AA31" s="196"/>
      <c r="AB31" s="57"/>
      <c r="AC31" s="201">
        <f t="shared" si="6"/>
        <v>2380</v>
      </c>
      <c r="AD31" s="196"/>
      <c r="AE31" s="53"/>
      <c r="AF31" s="198">
        <f t="shared" si="7"/>
        <v>4760</v>
      </c>
      <c r="AG31" s="196"/>
      <c r="AH31" s="53"/>
      <c r="AI31" s="196">
        <f t="shared" si="8"/>
        <v>16100</v>
      </c>
      <c r="AJ31" s="197"/>
      <c r="AK31" s="57"/>
      <c r="AL31" s="202">
        <f t="shared" si="9"/>
        <v>16100</v>
      </c>
      <c r="AM31" s="197"/>
      <c r="AN31" s="53"/>
      <c r="AO31" s="196">
        <f t="shared" si="10"/>
        <v>32200</v>
      </c>
      <c r="AP31" s="197"/>
      <c r="AQ31" s="13"/>
    </row>
    <row r="32" spans="1:43" s="11" customFormat="1" ht="21" customHeight="1" x14ac:dyDescent="0.15">
      <c r="A32" s="23">
        <v>22</v>
      </c>
      <c r="B32" s="88">
        <v>300000</v>
      </c>
      <c r="C32" s="89"/>
      <c r="D32" s="43"/>
      <c r="E32" s="44">
        <v>290000</v>
      </c>
      <c r="F32" s="75" t="s">
        <v>8</v>
      </c>
      <c r="G32" s="45">
        <f t="shared" si="11"/>
        <v>310000</v>
      </c>
      <c r="H32" s="46"/>
      <c r="I32" s="47"/>
      <c r="J32" s="172">
        <f t="shared" si="0"/>
        <v>14700</v>
      </c>
      <c r="K32" s="173"/>
      <c r="L32" s="46"/>
      <c r="M32" s="174">
        <f t="shared" si="1"/>
        <v>29400</v>
      </c>
      <c r="N32" s="172"/>
      <c r="O32" s="46"/>
      <c r="P32" s="172">
        <f t="shared" si="2"/>
        <v>14877</v>
      </c>
      <c r="Q32" s="173"/>
      <c r="R32" s="46"/>
      <c r="S32" s="172">
        <f t="shared" si="3"/>
        <v>14133</v>
      </c>
      <c r="T32" s="173"/>
      <c r="U32" s="46"/>
      <c r="V32" s="172">
        <f t="shared" si="4"/>
        <v>390</v>
      </c>
      <c r="W32" s="173"/>
      <c r="X32" s="46"/>
      <c r="Y32" s="48"/>
      <c r="Z32" s="174">
        <f t="shared" si="5"/>
        <v>2550</v>
      </c>
      <c r="AA32" s="172"/>
      <c r="AB32" s="49"/>
      <c r="AC32" s="175">
        <f t="shared" si="6"/>
        <v>2550</v>
      </c>
      <c r="AD32" s="172"/>
      <c r="AE32" s="46"/>
      <c r="AF32" s="174">
        <f t="shared" si="7"/>
        <v>5100</v>
      </c>
      <c r="AG32" s="172"/>
      <c r="AH32" s="46"/>
      <c r="AI32" s="172">
        <f t="shared" si="8"/>
        <v>17250</v>
      </c>
      <c r="AJ32" s="173"/>
      <c r="AK32" s="49"/>
      <c r="AL32" s="193">
        <f t="shared" si="9"/>
        <v>17250</v>
      </c>
      <c r="AM32" s="173"/>
      <c r="AN32" s="46"/>
      <c r="AO32" s="172">
        <f t="shared" si="10"/>
        <v>34500</v>
      </c>
      <c r="AP32" s="173"/>
      <c r="AQ32" s="24"/>
    </row>
    <row r="33" spans="1:43" s="11" customFormat="1" ht="21" customHeight="1" x14ac:dyDescent="0.15">
      <c r="A33" s="12">
        <v>23</v>
      </c>
      <c r="B33" s="92">
        <v>320000</v>
      </c>
      <c r="C33" s="93"/>
      <c r="D33" s="50"/>
      <c r="E33" s="51">
        <v>310000</v>
      </c>
      <c r="F33" s="74" t="s">
        <v>8</v>
      </c>
      <c r="G33" s="52">
        <f t="shared" si="11"/>
        <v>330000</v>
      </c>
      <c r="H33" s="53"/>
      <c r="I33" s="54"/>
      <c r="J33" s="196">
        <f t="shared" si="0"/>
        <v>15680</v>
      </c>
      <c r="K33" s="197"/>
      <c r="L33" s="53"/>
      <c r="M33" s="198">
        <f t="shared" si="1"/>
        <v>31360</v>
      </c>
      <c r="N33" s="196"/>
      <c r="O33" s="53"/>
      <c r="P33" s="199">
        <f t="shared" si="2"/>
        <v>15869</v>
      </c>
      <c r="Q33" s="200"/>
      <c r="R33" s="55"/>
      <c r="S33" s="199">
        <f t="shared" si="3"/>
        <v>15075</v>
      </c>
      <c r="T33" s="200"/>
      <c r="U33" s="55"/>
      <c r="V33" s="199">
        <f t="shared" si="4"/>
        <v>416</v>
      </c>
      <c r="W33" s="200"/>
      <c r="X33" s="55"/>
      <c r="Y33" s="56"/>
      <c r="Z33" s="198">
        <f t="shared" si="5"/>
        <v>2720</v>
      </c>
      <c r="AA33" s="196"/>
      <c r="AB33" s="57"/>
      <c r="AC33" s="201">
        <f t="shared" si="6"/>
        <v>2720</v>
      </c>
      <c r="AD33" s="196"/>
      <c r="AE33" s="53"/>
      <c r="AF33" s="198">
        <f t="shared" si="7"/>
        <v>5440</v>
      </c>
      <c r="AG33" s="196"/>
      <c r="AH33" s="53"/>
      <c r="AI33" s="196">
        <f t="shared" si="8"/>
        <v>18400</v>
      </c>
      <c r="AJ33" s="197"/>
      <c r="AK33" s="57"/>
      <c r="AL33" s="202">
        <f t="shared" si="9"/>
        <v>18400</v>
      </c>
      <c r="AM33" s="197"/>
      <c r="AN33" s="53"/>
      <c r="AO33" s="196">
        <f t="shared" si="10"/>
        <v>36800</v>
      </c>
      <c r="AP33" s="197"/>
      <c r="AQ33" s="13"/>
    </row>
    <row r="34" spans="1:43" s="11" customFormat="1" ht="21" customHeight="1" x14ac:dyDescent="0.15">
      <c r="A34" s="23">
        <v>24</v>
      </c>
      <c r="B34" s="88">
        <v>340000</v>
      </c>
      <c r="C34" s="89"/>
      <c r="D34" s="43"/>
      <c r="E34" s="44">
        <v>330000</v>
      </c>
      <c r="F34" s="75" t="s">
        <v>8</v>
      </c>
      <c r="G34" s="45">
        <f t="shared" si="11"/>
        <v>350000</v>
      </c>
      <c r="H34" s="46"/>
      <c r="I34" s="47"/>
      <c r="J34" s="172">
        <f t="shared" si="0"/>
        <v>16660</v>
      </c>
      <c r="K34" s="173"/>
      <c r="L34" s="46"/>
      <c r="M34" s="174">
        <f t="shared" si="1"/>
        <v>33320</v>
      </c>
      <c r="N34" s="172"/>
      <c r="O34" s="46"/>
      <c r="P34" s="172">
        <f t="shared" si="2"/>
        <v>16861</v>
      </c>
      <c r="Q34" s="173"/>
      <c r="R34" s="46"/>
      <c r="S34" s="172">
        <f t="shared" si="3"/>
        <v>16017</v>
      </c>
      <c r="T34" s="173"/>
      <c r="U34" s="46"/>
      <c r="V34" s="172">
        <f t="shared" si="4"/>
        <v>442</v>
      </c>
      <c r="W34" s="173"/>
      <c r="X34" s="46"/>
      <c r="Y34" s="48"/>
      <c r="Z34" s="174">
        <f t="shared" si="5"/>
        <v>2890</v>
      </c>
      <c r="AA34" s="172"/>
      <c r="AB34" s="49"/>
      <c r="AC34" s="175">
        <f t="shared" si="6"/>
        <v>2890</v>
      </c>
      <c r="AD34" s="172"/>
      <c r="AE34" s="46"/>
      <c r="AF34" s="174">
        <f t="shared" si="7"/>
        <v>5780</v>
      </c>
      <c r="AG34" s="172"/>
      <c r="AH34" s="46"/>
      <c r="AI34" s="172">
        <f t="shared" si="8"/>
        <v>19550</v>
      </c>
      <c r="AJ34" s="173"/>
      <c r="AK34" s="49"/>
      <c r="AL34" s="193">
        <f t="shared" si="9"/>
        <v>19550</v>
      </c>
      <c r="AM34" s="173"/>
      <c r="AN34" s="46"/>
      <c r="AO34" s="172">
        <f t="shared" si="10"/>
        <v>39100</v>
      </c>
      <c r="AP34" s="173"/>
      <c r="AQ34" s="24"/>
    </row>
    <row r="35" spans="1:43" s="11" customFormat="1" ht="21" customHeight="1" x14ac:dyDescent="0.15">
      <c r="A35" s="12">
        <v>25</v>
      </c>
      <c r="B35" s="92">
        <v>360000</v>
      </c>
      <c r="C35" s="93"/>
      <c r="D35" s="50"/>
      <c r="E35" s="51">
        <v>350000</v>
      </c>
      <c r="F35" s="74" t="s">
        <v>8</v>
      </c>
      <c r="G35" s="52">
        <f t="shared" si="11"/>
        <v>370000</v>
      </c>
      <c r="H35" s="53"/>
      <c r="I35" s="54"/>
      <c r="J35" s="196">
        <f t="shared" si="0"/>
        <v>17640</v>
      </c>
      <c r="K35" s="197"/>
      <c r="L35" s="53"/>
      <c r="M35" s="198">
        <f t="shared" si="1"/>
        <v>35280</v>
      </c>
      <c r="N35" s="196"/>
      <c r="O35" s="53"/>
      <c r="P35" s="199">
        <f t="shared" si="2"/>
        <v>17852</v>
      </c>
      <c r="Q35" s="200"/>
      <c r="R35" s="55"/>
      <c r="S35" s="199">
        <f t="shared" si="3"/>
        <v>16960</v>
      </c>
      <c r="T35" s="200"/>
      <c r="U35" s="55"/>
      <c r="V35" s="199">
        <f t="shared" si="4"/>
        <v>468</v>
      </c>
      <c r="W35" s="200"/>
      <c r="X35" s="55"/>
      <c r="Y35" s="56"/>
      <c r="Z35" s="198">
        <f t="shared" si="5"/>
        <v>3060</v>
      </c>
      <c r="AA35" s="196"/>
      <c r="AB35" s="57"/>
      <c r="AC35" s="201">
        <f t="shared" si="6"/>
        <v>3060</v>
      </c>
      <c r="AD35" s="196"/>
      <c r="AE35" s="53"/>
      <c r="AF35" s="198">
        <f t="shared" si="7"/>
        <v>6120</v>
      </c>
      <c r="AG35" s="196"/>
      <c r="AH35" s="53"/>
      <c r="AI35" s="196">
        <f t="shared" si="8"/>
        <v>20700</v>
      </c>
      <c r="AJ35" s="197"/>
      <c r="AK35" s="57"/>
      <c r="AL35" s="202">
        <f t="shared" si="9"/>
        <v>20700</v>
      </c>
      <c r="AM35" s="197"/>
      <c r="AN35" s="53"/>
      <c r="AO35" s="196">
        <f t="shared" si="10"/>
        <v>41400</v>
      </c>
      <c r="AP35" s="197"/>
      <c r="AQ35" s="13"/>
    </row>
    <row r="36" spans="1:43" s="11" customFormat="1" ht="21" customHeight="1" x14ac:dyDescent="0.15">
      <c r="A36" s="23">
        <v>26</v>
      </c>
      <c r="B36" s="88">
        <v>380000</v>
      </c>
      <c r="C36" s="89"/>
      <c r="D36" s="43"/>
      <c r="E36" s="44">
        <v>370000</v>
      </c>
      <c r="F36" s="75" t="s">
        <v>8</v>
      </c>
      <c r="G36" s="45">
        <f t="shared" si="11"/>
        <v>395000</v>
      </c>
      <c r="H36" s="46"/>
      <c r="I36" s="47"/>
      <c r="J36" s="172">
        <f t="shared" si="0"/>
        <v>18620</v>
      </c>
      <c r="K36" s="173"/>
      <c r="L36" s="46"/>
      <c r="M36" s="174">
        <f t="shared" si="1"/>
        <v>37240</v>
      </c>
      <c r="N36" s="172"/>
      <c r="O36" s="46"/>
      <c r="P36" s="172">
        <f t="shared" si="2"/>
        <v>18844</v>
      </c>
      <c r="Q36" s="173"/>
      <c r="R36" s="46"/>
      <c r="S36" s="172">
        <f t="shared" si="3"/>
        <v>17902</v>
      </c>
      <c r="T36" s="173"/>
      <c r="U36" s="46"/>
      <c r="V36" s="172">
        <f t="shared" si="4"/>
        <v>494</v>
      </c>
      <c r="W36" s="173"/>
      <c r="X36" s="46"/>
      <c r="Y36" s="48"/>
      <c r="Z36" s="174">
        <f t="shared" si="5"/>
        <v>3230</v>
      </c>
      <c r="AA36" s="172"/>
      <c r="AB36" s="49"/>
      <c r="AC36" s="175">
        <f t="shared" si="6"/>
        <v>3230</v>
      </c>
      <c r="AD36" s="172"/>
      <c r="AE36" s="46"/>
      <c r="AF36" s="174">
        <f t="shared" si="7"/>
        <v>6460</v>
      </c>
      <c r="AG36" s="172"/>
      <c r="AH36" s="46"/>
      <c r="AI36" s="172">
        <f t="shared" si="8"/>
        <v>21850</v>
      </c>
      <c r="AJ36" s="173"/>
      <c r="AK36" s="49"/>
      <c r="AL36" s="193">
        <f t="shared" si="9"/>
        <v>21850</v>
      </c>
      <c r="AM36" s="173"/>
      <c r="AN36" s="46"/>
      <c r="AO36" s="172">
        <f t="shared" si="10"/>
        <v>43700</v>
      </c>
      <c r="AP36" s="173"/>
      <c r="AQ36" s="24"/>
    </row>
    <row r="37" spans="1:43" s="11" customFormat="1" ht="21" customHeight="1" x14ac:dyDescent="0.15">
      <c r="A37" s="12">
        <v>27</v>
      </c>
      <c r="B37" s="92">
        <v>410000</v>
      </c>
      <c r="C37" s="93"/>
      <c r="D37" s="50"/>
      <c r="E37" s="51">
        <v>395000</v>
      </c>
      <c r="F37" s="74" t="s">
        <v>8</v>
      </c>
      <c r="G37" s="52">
        <f t="shared" si="11"/>
        <v>425000</v>
      </c>
      <c r="H37" s="53"/>
      <c r="I37" s="54"/>
      <c r="J37" s="196">
        <f t="shared" si="0"/>
        <v>20090</v>
      </c>
      <c r="K37" s="197"/>
      <c r="L37" s="53"/>
      <c r="M37" s="198">
        <f t="shared" si="1"/>
        <v>40180</v>
      </c>
      <c r="N37" s="196"/>
      <c r="O37" s="53"/>
      <c r="P37" s="199">
        <f t="shared" si="2"/>
        <v>20332</v>
      </c>
      <c r="Q37" s="200"/>
      <c r="R37" s="55"/>
      <c r="S37" s="199">
        <f t="shared" si="3"/>
        <v>19315</v>
      </c>
      <c r="T37" s="200"/>
      <c r="U37" s="55"/>
      <c r="V37" s="199">
        <f t="shared" si="4"/>
        <v>533</v>
      </c>
      <c r="W37" s="200"/>
      <c r="X37" s="55"/>
      <c r="Y37" s="56"/>
      <c r="Z37" s="198">
        <f t="shared" si="5"/>
        <v>3485</v>
      </c>
      <c r="AA37" s="196"/>
      <c r="AB37" s="57"/>
      <c r="AC37" s="201">
        <f t="shared" si="6"/>
        <v>3485</v>
      </c>
      <c r="AD37" s="196"/>
      <c r="AE37" s="53"/>
      <c r="AF37" s="198">
        <f t="shared" si="7"/>
        <v>6970</v>
      </c>
      <c r="AG37" s="196"/>
      <c r="AH37" s="53"/>
      <c r="AI37" s="196">
        <f t="shared" si="8"/>
        <v>23575</v>
      </c>
      <c r="AJ37" s="197"/>
      <c r="AK37" s="57"/>
      <c r="AL37" s="202">
        <f t="shared" si="9"/>
        <v>23575</v>
      </c>
      <c r="AM37" s="197"/>
      <c r="AN37" s="53"/>
      <c r="AO37" s="196">
        <f t="shared" si="10"/>
        <v>47150</v>
      </c>
      <c r="AP37" s="197"/>
      <c r="AQ37" s="13"/>
    </row>
    <row r="38" spans="1:43" s="11" customFormat="1" ht="21" customHeight="1" x14ac:dyDescent="0.15">
      <c r="A38" s="23">
        <v>28</v>
      </c>
      <c r="B38" s="88">
        <v>440000</v>
      </c>
      <c r="C38" s="89"/>
      <c r="D38" s="43"/>
      <c r="E38" s="44">
        <v>425000</v>
      </c>
      <c r="F38" s="75" t="s">
        <v>8</v>
      </c>
      <c r="G38" s="45">
        <f t="shared" si="11"/>
        <v>455000</v>
      </c>
      <c r="H38" s="46"/>
      <c r="I38" s="47"/>
      <c r="J38" s="172">
        <f t="shared" si="0"/>
        <v>21560</v>
      </c>
      <c r="K38" s="173"/>
      <c r="L38" s="46"/>
      <c r="M38" s="174">
        <f t="shared" si="1"/>
        <v>43120</v>
      </c>
      <c r="N38" s="172"/>
      <c r="O38" s="46"/>
      <c r="P38" s="172">
        <f t="shared" si="2"/>
        <v>21820</v>
      </c>
      <c r="Q38" s="173"/>
      <c r="R38" s="46"/>
      <c r="S38" s="172">
        <f t="shared" si="3"/>
        <v>20728</v>
      </c>
      <c r="T38" s="173"/>
      <c r="U38" s="46"/>
      <c r="V38" s="172">
        <f t="shared" si="4"/>
        <v>572</v>
      </c>
      <c r="W38" s="173"/>
      <c r="X38" s="46"/>
      <c r="Y38" s="48"/>
      <c r="Z38" s="174">
        <f t="shared" si="5"/>
        <v>3740</v>
      </c>
      <c r="AA38" s="172"/>
      <c r="AB38" s="49"/>
      <c r="AC38" s="175">
        <f t="shared" si="6"/>
        <v>3740</v>
      </c>
      <c r="AD38" s="172"/>
      <c r="AE38" s="46"/>
      <c r="AF38" s="174">
        <f t="shared" si="7"/>
        <v>7480</v>
      </c>
      <c r="AG38" s="172"/>
      <c r="AH38" s="46"/>
      <c r="AI38" s="172">
        <f t="shared" si="8"/>
        <v>25300</v>
      </c>
      <c r="AJ38" s="173"/>
      <c r="AK38" s="49"/>
      <c r="AL38" s="193">
        <f t="shared" si="9"/>
        <v>25300</v>
      </c>
      <c r="AM38" s="173"/>
      <c r="AN38" s="46"/>
      <c r="AO38" s="172">
        <f t="shared" si="10"/>
        <v>50600</v>
      </c>
      <c r="AP38" s="173"/>
      <c r="AQ38" s="24"/>
    </row>
    <row r="39" spans="1:43" s="11" customFormat="1" ht="21" customHeight="1" x14ac:dyDescent="0.15">
      <c r="A39" s="12">
        <v>29</v>
      </c>
      <c r="B39" s="92">
        <v>470000</v>
      </c>
      <c r="C39" s="93"/>
      <c r="D39" s="50"/>
      <c r="E39" s="51">
        <v>455000</v>
      </c>
      <c r="F39" s="74" t="s">
        <v>8</v>
      </c>
      <c r="G39" s="52">
        <f t="shared" si="11"/>
        <v>485000</v>
      </c>
      <c r="H39" s="53"/>
      <c r="I39" s="54"/>
      <c r="J39" s="196">
        <f t="shared" si="0"/>
        <v>23030</v>
      </c>
      <c r="K39" s="197"/>
      <c r="L39" s="53"/>
      <c r="M39" s="198">
        <f t="shared" si="1"/>
        <v>46060</v>
      </c>
      <c r="N39" s="196"/>
      <c r="O39" s="53"/>
      <c r="P39" s="199">
        <f t="shared" si="2"/>
        <v>23307</v>
      </c>
      <c r="Q39" s="200"/>
      <c r="R39" s="55"/>
      <c r="S39" s="199">
        <f t="shared" si="3"/>
        <v>22142</v>
      </c>
      <c r="T39" s="200"/>
      <c r="U39" s="55"/>
      <c r="V39" s="199">
        <f t="shared" si="4"/>
        <v>611</v>
      </c>
      <c r="W39" s="200"/>
      <c r="X39" s="55"/>
      <c r="Y39" s="56"/>
      <c r="Z39" s="198">
        <f t="shared" si="5"/>
        <v>3995</v>
      </c>
      <c r="AA39" s="196"/>
      <c r="AB39" s="57"/>
      <c r="AC39" s="201">
        <f t="shared" si="6"/>
        <v>3995</v>
      </c>
      <c r="AD39" s="196"/>
      <c r="AE39" s="53"/>
      <c r="AF39" s="198">
        <f t="shared" si="7"/>
        <v>7990</v>
      </c>
      <c r="AG39" s="196"/>
      <c r="AH39" s="53"/>
      <c r="AI39" s="196">
        <f t="shared" si="8"/>
        <v>27025</v>
      </c>
      <c r="AJ39" s="197"/>
      <c r="AK39" s="57"/>
      <c r="AL39" s="202">
        <f t="shared" si="9"/>
        <v>27025</v>
      </c>
      <c r="AM39" s="197"/>
      <c r="AN39" s="53"/>
      <c r="AO39" s="196">
        <f t="shared" si="10"/>
        <v>54050</v>
      </c>
      <c r="AP39" s="197"/>
      <c r="AQ39" s="13"/>
    </row>
    <row r="40" spans="1:43" s="11" customFormat="1" ht="21" customHeight="1" x14ac:dyDescent="0.15">
      <c r="A40" s="23">
        <v>30</v>
      </c>
      <c r="B40" s="88">
        <v>500000</v>
      </c>
      <c r="C40" s="89"/>
      <c r="D40" s="43"/>
      <c r="E40" s="44">
        <v>485000</v>
      </c>
      <c r="F40" s="75" t="s">
        <v>8</v>
      </c>
      <c r="G40" s="45">
        <f t="shared" si="11"/>
        <v>515000</v>
      </c>
      <c r="H40" s="46"/>
      <c r="I40" s="47"/>
      <c r="J40" s="172">
        <f t="shared" si="0"/>
        <v>24500</v>
      </c>
      <c r="K40" s="173"/>
      <c r="L40" s="46"/>
      <c r="M40" s="174">
        <f t="shared" si="1"/>
        <v>49000</v>
      </c>
      <c r="N40" s="172"/>
      <c r="O40" s="46"/>
      <c r="P40" s="172">
        <f t="shared" si="2"/>
        <v>24795</v>
      </c>
      <c r="Q40" s="173"/>
      <c r="R40" s="46"/>
      <c r="S40" s="172">
        <f t="shared" si="3"/>
        <v>23555</v>
      </c>
      <c r="T40" s="173"/>
      <c r="U40" s="46"/>
      <c r="V40" s="172">
        <f t="shared" si="4"/>
        <v>650</v>
      </c>
      <c r="W40" s="173"/>
      <c r="X40" s="46"/>
      <c r="Y40" s="48"/>
      <c r="Z40" s="174">
        <f t="shared" si="5"/>
        <v>4250</v>
      </c>
      <c r="AA40" s="172"/>
      <c r="AB40" s="49"/>
      <c r="AC40" s="175">
        <f t="shared" si="6"/>
        <v>4250</v>
      </c>
      <c r="AD40" s="172"/>
      <c r="AE40" s="46"/>
      <c r="AF40" s="174">
        <f t="shared" si="7"/>
        <v>8500</v>
      </c>
      <c r="AG40" s="172"/>
      <c r="AH40" s="46"/>
      <c r="AI40" s="172">
        <f t="shared" si="8"/>
        <v>28750</v>
      </c>
      <c r="AJ40" s="173"/>
      <c r="AK40" s="49"/>
      <c r="AL40" s="193">
        <f t="shared" si="9"/>
        <v>28750</v>
      </c>
      <c r="AM40" s="173"/>
      <c r="AN40" s="46"/>
      <c r="AO40" s="172">
        <f t="shared" si="10"/>
        <v>57500</v>
      </c>
      <c r="AP40" s="173"/>
      <c r="AQ40" s="24"/>
    </row>
    <row r="41" spans="1:43" s="11" customFormat="1" ht="21" customHeight="1" x14ac:dyDescent="0.15">
      <c r="A41" s="12">
        <v>31</v>
      </c>
      <c r="B41" s="92">
        <v>530000</v>
      </c>
      <c r="C41" s="93"/>
      <c r="D41" s="50"/>
      <c r="E41" s="51">
        <v>515000</v>
      </c>
      <c r="F41" s="74" t="s">
        <v>8</v>
      </c>
      <c r="G41" s="52">
        <f t="shared" si="11"/>
        <v>545000</v>
      </c>
      <c r="H41" s="53"/>
      <c r="I41" s="54"/>
      <c r="J41" s="196">
        <f t="shared" si="0"/>
        <v>25970</v>
      </c>
      <c r="K41" s="197"/>
      <c r="L41" s="53"/>
      <c r="M41" s="198">
        <f t="shared" si="1"/>
        <v>51940</v>
      </c>
      <c r="N41" s="196"/>
      <c r="O41" s="53"/>
      <c r="P41" s="199">
        <f t="shared" si="2"/>
        <v>26283</v>
      </c>
      <c r="Q41" s="200"/>
      <c r="R41" s="55"/>
      <c r="S41" s="199">
        <f t="shared" si="3"/>
        <v>24968</v>
      </c>
      <c r="T41" s="200"/>
      <c r="U41" s="55"/>
      <c r="V41" s="199">
        <f t="shared" si="4"/>
        <v>689</v>
      </c>
      <c r="W41" s="200"/>
      <c r="X41" s="55"/>
      <c r="Y41" s="56"/>
      <c r="Z41" s="198">
        <f t="shared" si="5"/>
        <v>4505</v>
      </c>
      <c r="AA41" s="196"/>
      <c r="AB41" s="57"/>
      <c r="AC41" s="201">
        <f t="shared" si="6"/>
        <v>4505</v>
      </c>
      <c r="AD41" s="196"/>
      <c r="AE41" s="53"/>
      <c r="AF41" s="198">
        <f t="shared" si="7"/>
        <v>9010</v>
      </c>
      <c r="AG41" s="196"/>
      <c r="AH41" s="53"/>
      <c r="AI41" s="196">
        <f t="shared" si="8"/>
        <v>30475</v>
      </c>
      <c r="AJ41" s="197"/>
      <c r="AK41" s="57"/>
      <c r="AL41" s="202">
        <f t="shared" si="9"/>
        <v>30475</v>
      </c>
      <c r="AM41" s="197"/>
      <c r="AN41" s="53"/>
      <c r="AO41" s="196">
        <f t="shared" si="10"/>
        <v>60950</v>
      </c>
      <c r="AP41" s="197"/>
      <c r="AQ41" s="13"/>
    </row>
    <row r="42" spans="1:43" s="11" customFormat="1" ht="21" customHeight="1" x14ac:dyDescent="0.15">
      <c r="A42" s="23">
        <v>32</v>
      </c>
      <c r="B42" s="88">
        <v>560000</v>
      </c>
      <c r="C42" s="89"/>
      <c r="D42" s="43"/>
      <c r="E42" s="44">
        <v>545000</v>
      </c>
      <c r="F42" s="75" t="s">
        <v>8</v>
      </c>
      <c r="G42" s="45">
        <f t="shared" si="11"/>
        <v>575000</v>
      </c>
      <c r="H42" s="46"/>
      <c r="I42" s="47"/>
      <c r="J42" s="172">
        <f t="shared" si="0"/>
        <v>27440</v>
      </c>
      <c r="K42" s="173"/>
      <c r="L42" s="46"/>
      <c r="M42" s="174">
        <f t="shared" si="1"/>
        <v>54880</v>
      </c>
      <c r="N42" s="172"/>
      <c r="O42" s="46"/>
      <c r="P42" s="172">
        <f t="shared" si="2"/>
        <v>27770</v>
      </c>
      <c r="Q42" s="173"/>
      <c r="R42" s="46"/>
      <c r="S42" s="172">
        <f t="shared" si="3"/>
        <v>26382</v>
      </c>
      <c r="T42" s="173"/>
      <c r="U42" s="46"/>
      <c r="V42" s="172">
        <f t="shared" si="4"/>
        <v>728</v>
      </c>
      <c r="W42" s="173"/>
      <c r="X42" s="46"/>
      <c r="Y42" s="48"/>
      <c r="Z42" s="174">
        <f t="shared" si="5"/>
        <v>4760</v>
      </c>
      <c r="AA42" s="172"/>
      <c r="AB42" s="49"/>
      <c r="AC42" s="175">
        <f t="shared" si="6"/>
        <v>4760</v>
      </c>
      <c r="AD42" s="172"/>
      <c r="AE42" s="46"/>
      <c r="AF42" s="174">
        <f t="shared" si="7"/>
        <v>9520</v>
      </c>
      <c r="AG42" s="172"/>
      <c r="AH42" s="46"/>
      <c r="AI42" s="172">
        <f t="shared" si="8"/>
        <v>32200</v>
      </c>
      <c r="AJ42" s="173"/>
      <c r="AK42" s="49"/>
      <c r="AL42" s="193">
        <f t="shared" si="9"/>
        <v>32200</v>
      </c>
      <c r="AM42" s="173"/>
      <c r="AN42" s="46"/>
      <c r="AO42" s="172">
        <f t="shared" si="10"/>
        <v>64400</v>
      </c>
      <c r="AP42" s="173"/>
      <c r="AQ42" s="24"/>
    </row>
    <row r="43" spans="1:43" s="11" customFormat="1" ht="21" customHeight="1" x14ac:dyDescent="0.15">
      <c r="A43" s="12">
        <v>33</v>
      </c>
      <c r="B43" s="92">
        <v>590000</v>
      </c>
      <c r="C43" s="93"/>
      <c r="D43" s="50"/>
      <c r="E43" s="51">
        <v>575000</v>
      </c>
      <c r="F43" s="74" t="s">
        <v>8</v>
      </c>
      <c r="G43" s="52">
        <f t="shared" si="11"/>
        <v>605000</v>
      </c>
      <c r="H43" s="53"/>
      <c r="I43" s="54"/>
      <c r="J43" s="196">
        <f t="shared" si="0"/>
        <v>28910</v>
      </c>
      <c r="K43" s="197"/>
      <c r="L43" s="53"/>
      <c r="M43" s="198">
        <f t="shared" si="1"/>
        <v>57820</v>
      </c>
      <c r="N43" s="196"/>
      <c r="O43" s="53"/>
      <c r="P43" s="199">
        <f t="shared" si="2"/>
        <v>29258</v>
      </c>
      <c r="Q43" s="200"/>
      <c r="R43" s="55"/>
      <c r="S43" s="199">
        <f t="shared" si="3"/>
        <v>27795</v>
      </c>
      <c r="T43" s="200"/>
      <c r="U43" s="55"/>
      <c r="V43" s="199">
        <f t="shared" si="4"/>
        <v>767</v>
      </c>
      <c r="W43" s="200"/>
      <c r="X43" s="55"/>
      <c r="Y43" s="56"/>
      <c r="Z43" s="198">
        <f t="shared" si="5"/>
        <v>5015</v>
      </c>
      <c r="AA43" s="196"/>
      <c r="AB43" s="57"/>
      <c r="AC43" s="201">
        <f t="shared" si="6"/>
        <v>5015</v>
      </c>
      <c r="AD43" s="196"/>
      <c r="AE43" s="53"/>
      <c r="AF43" s="198">
        <f t="shared" si="7"/>
        <v>10030</v>
      </c>
      <c r="AG43" s="196"/>
      <c r="AH43" s="53"/>
      <c r="AI43" s="196">
        <f t="shared" si="8"/>
        <v>33925</v>
      </c>
      <c r="AJ43" s="197"/>
      <c r="AK43" s="57"/>
      <c r="AL43" s="202">
        <f t="shared" si="9"/>
        <v>33925</v>
      </c>
      <c r="AM43" s="197"/>
      <c r="AN43" s="53"/>
      <c r="AO43" s="196">
        <f t="shared" si="10"/>
        <v>67850</v>
      </c>
      <c r="AP43" s="197"/>
      <c r="AQ43" s="13"/>
    </row>
    <row r="44" spans="1:43" s="11" customFormat="1" ht="21" customHeight="1" x14ac:dyDescent="0.15">
      <c r="A44" s="23">
        <v>34</v>
      </c>
      <c r="B44" s="88">
        <v>620000</v>
      </c>
      <c r="C44" s="89"/>
      <c r="D44" s="43"/>
      <c r="E44" s="44">
        <v>605000</v>
      </c>
      <c r="F44" s="75" t="s">
        <v>8</v>
      </c>
      <c r="G44" s="45">
        <f t="shared" si="11"/>
        <v>635000</v>
      </c>
      <c r="H44" s="46"/>
      <c r="I44" s="47"/>
      <c r="J44" s="172">
        <f t="shared" si="0"/>
        <v>30380</v>
      </c>
      <c r="K44" s="173"/>
      <c r="L44" s="46"/>
      <c r="M44" s="174">
        <f t="shared" si="1"/>
        <v>60760</v>
      </c>
      <c r="N44" s="172"/>
      <c r="O44" s="46"/>
      <c r="P44" s="172">
        <f t="shared" si="2"/>
        <v>30746</v>
      </c>
      <c r="Q44" s="173"/>
      <c r="R44" s="46"/>
      <c r="S44" s="172">
        <f t="shared" si="3"/>
        <v>29208</v>
      </c>
      <c r="T44" s="173"/>
      <c r="U44" s="46"/>
      <c r="V44" s="172">
        <f t="shared" si="4"/>
        <v>806</v>
      </c>
      <c r="W44" s="173"/>
      <c r="X44" s="46"/>
      <c r="Y44" s="48"/>
      <c r="Z44" s="174">
        <f t="shared" si="5"/>
        <v>5270</v>
      </c>
      <c r="AA44" s="172"/>
      <c r="AB44" s="49"/>
      <c r="AC44" s="175">
        <f t="shared" si="6"/>
        <v>5270</v>
      </c>
      <c r="AD44" s="172"/>
      <c r="AE44" s="46"/>
      <c r="AF44" s="174">
        <f t="shared" si="7"/>
        <v>10540</v>
      </c>
      <c r="AG44" s="172"/>
      <c r="AH44" s="46"/>
      <c r="AI44" s="172">
        <f t="shared" si="8"/>
        <v>35650</v>
      </c>
      <c r="AJ44" s="173"/>
      <c r="AK44" s="49"/>
      <c r="AL44" s="193">
        <f t="shared" si="9"/>
        <v>35650</v>
      </c>
      <c r="AM44" s="173"/>
      <c r="AN44" s="46"/>
      <c r="AO44" s="172">
        <f t="shared" si="10"/>
        <v>71300</v>
      </c>
      <c r="AP44" s="173"/>
      <c r="AQ44" s="24"/>
    </row>
    <row r="45" spans="1:43" s="11" customFormat="1" ht="21" customHeight="1" x14ac:dyDescent="0.15">
      <c r="A45" s="12">
        <v>35</v>
      </c>
      <c r="B45" s="92">
        <v>650000</v>
      </c>
      <c r="C45" s="93"/>
      <c r="D45" s="50"/>
      <c r="E45" s="51">
        <v>635000</v>
      </c>
      <c r="F45" s="74" t="s">
        <v>8</v>
      </c>
      <c r="G45" s="52">
        <f t="shared" si="11"/>
        <v>665000</v>
      </c>
      <c r="H45" s="53"/>
      <c r="I45" s="54"/>
      <c r="J45" s="196">
        <f t="shared" si="0"/>
        <v>31850</v>
      </c>
      <c r="K45" s="197"/>
      <c r="L45" s="53"/>
      <c r="M45" s="198">
        <f t="shared" si="1"/>
        <v>63700</v>
      </c>
      <c r="N45" s="196"/>
      <c r="O45" s="53"/>
      <c r="P45" s="199">
        <f t="shared" si="2"/>
        <v>32233</v>
      </c>
      <c r="Q45" s="200"/>
      <c r="R45" s="55"/>
      <c r="S45" s="199">
        <f t="shared" si="3"/>
        <v>30622</v>
      </c>
      <c r="T45" s="200"/>
      <c r="U45" s="55"/>
      <c r="V45" s="199">
        <f t="shared" si="4"/>
        <v>845</v>
      </c>
      <c r="W45" s="200"/>
      <c r="X45" s="55"/>
      <c r="Y45" s="56"/>
      <c r="Z45" s="198">
        <f t="shared" si="5"/>
        <v>5525</v>
      </c>
      <c r="AA45" s="196"/>
      <c r="AB45" s="57"/>
      <c r="AC45" s="201">
        <f t="shared" si="6"/>
        <v>5525</v>
      </c>
      <c r="AD45" s="196"/>
      <c r="AE45" s="53"/>
      <c r="AF45" s="198">
        <f t="shared" si="7"/>
        <v>11050</v>
      </c>
      <c r="AG45" s="196"/>
      <c r="AH45" s="53"/>
      <c r="AI45" s="196">
        <f t="shared" si="8"/>
        <v>37375</v>
      </c>
      <c r="AJ45" s="197"/>
      <c r="AK45" s="57"/>
      <c r="AL45" s="202">
        <f t="shared" si="9"/>
        <v>37375</v>
      </c>
      <c r="AM45" s="197"/>
      <c r="AN45" s="53"/>
      <c r="AO45" s="196">
        <f t="shared" si="10"/>
        <v>74750</v>
      </c>
      <c r="AP45" s="197"/>
      <c r="AQ45" s="13"/>
    </row>
    <row r="46" spans="1:43" s="11" customFormat="1" ht="21" customHeight="1" x14ac:dyDescent="0.15">
      <c r="A46" s="23">
        <v>36</v>
      </c>
      <c r="B46" s="88">
        <v>680000</v>
      </c>
      <c r="C46" s="89"/>
      <c r="D46" s="43"/>
      <c r="E46" s="44">
        <v>665000</v>
      </c>
      <c r="F46" s="75" t="s">
        <v>8</v>
      </c>
      <c r="G46" s="45">
        <f t="shared" si="11"/>
        <v>695000</v>
      </c>
      <c r="H46" s="46"/>
      <c r="I46" s="47"/>
      <c r="J46" s="172">
        <f t="shared" si="0"/>
        <v>33320</v>
      </c>
      <c r="K46" s="173"/>
      <c r="L46" s="46"/>
      <c r="M46" s="174">
        <f t="shared" si="1"/>
        <v>66640</v>
      </c>
      <c r="N46" s="172"/>
      <c r="O46" s="46"/>
      <c r="P46" s="172">
        <f t="shared" si="2"/>
        <v>33721</v>
      </c>
      <c r="Q46" s="173"/>
      <c r="R46" s="46"/>
      <c r="S46" s="172">
        <f t="shared" si="3"/>
        <v>32035</v>
      </c>
      <c r="T46" s="173"/>
      <c r="U46" s="46"/>
      <c r="V46" s="172">
        <f t="shared" si="4"/>
        <v>884</v>
      </c>
      <c r="W46" s="173"/>
      <c r="X46" s="46"/>
      <c r="Y46" s="48"/>
      <c r="Z46" s="174">
        <f t="shared" si="5"/>
        <v>5780</v>
      </c>
      <c r="AA46" s="172"/>
      <c r="AB46" s="49"/>
      <c r="AC46" s="175">
        <f t="shared" si="6"/>
        <v>5780</v>
      </c>
      <c r="AD46" s="172"/>
      <c r="AE46" s="46"/>
      <c r="AF46" s="174">
        <f t="shared" si="7"/>
        <v>11560</v>
      </c>
      <c r="AG46" s="172"/>
      <c r="AH46" s="46"/>
      <c r="AI46" s="172">
        <f t="shared" si="8"/>
        <v>39100</v>
      </c>
      <c r="AJ46" s="173"/>
      <c r="AK46" s="49"/>
      <c r="AL46" s="193">
        <f t="shared" si="9"/>
        <v>39100</v>
      </c>
      <c r="AM46" s="173"/>
      <c r="AN46" s="46"/>
      <c r="AO46" s="172">
        <f t="shared" si="10"/>
        <v>78200</v>
      </c>
      <c r="AP46" s="173"/>
      <c r="AQ46" s="24"/>
    </row>
    <row r="47" spans="1:43" s="11" customFormat="1" ht="21" customHeight="1" x14ac:dyDescent="0.15">
      <c r="A47" s="12">
        <v>37</v>
      </c>
      <c r="B47" s="92">
        <v>710000</v>
      </c>
      <c r="C47" s="93"/>
      <c r="D47" s="50"/>
      <c r="E47" s="51">
        <v>695000</v>
      </c>
      <c r="F47" s="74" t="s">
        <v>8</v>
      </c>
      <c r="G47" s="52">
        <f t="shared" si="11"/>
        <v>730000</v>
      </c>
      <c r="H47" s="53"/>
      <c r="I47" s="54"/>
      <c r="J47" s="196">
        <f t="shared" si="0"/>
        <v>34790</v>
      </c>
      <c r="K47" s="197"/>
      <c r="L47" s="53"/>
      <c r="M47" s="198">
        <f t="shared" si="1"/>
        <v>69580</v>
      </c>
      <c r="N47" s="196"/>
      <c r="O47" s="53"/>
      <c r="P47" s="199">
        <f t="shared" si="2"/>
        <v>35209</v>
      </c>
      <c r="Q47" s="200"/>
      <c r="R47" s="55"/>
      <c r="S47" s="199">
        <f t="shared" si="3"/>
        <v>33448</v>
      </c>
      <c r="T47" s="200"/>
      <c r="U47" s="55"/>
      <c r="V47" s="199">
        <f t="shared" si="4"/>
        <v>923</v>
      </c>
      <c r="W47" s="200"/>
      <c r="X47" s="55"/>
      <c r="Y47" s="56"/>
      <c r="Z47" s="198">
        <f t="shared" si="5"/>
        <v>6035</v>
      </c>
      <c r="AA47" s="196"/>
      <c r="AB47" s="57"/>
      <c r="AC47" s="201">
        <f t="shared" si="6"/>
        <v>6035</v>
      </c>
      <c r="AD47" s="196"/>
      <c r="AE47" s="53"/>
      <c r="AF47" s="198">
        <f t="shared" si="7"/>
        <v>12070</v>
      </c>
      <c r="AG47" s="196"/>
      <c r="AH47" s="53"/>
      <c r="AI47" s="196">
        <f t="shared" si="8"/>
        <v>40825</v>
      </c>
      <c r="AJ47" s="197"/>
      <c r="AK47" s="57"/>
      <c r="AL47" s="202">
        <f t="shared" si="9"/>
        <v>40825</v>
      </c>
      <c r="AM47" s="197"/>
      <c r="AN47" s="53"/>
      <c r="AO47" s="196">
        <f t="shared" si="10"/>
        <v>81650</v>
      </c>
      <c r="AP47" s="197"/>
      <c r="AQ47" s="13"/>
    </row>
    <row r="48" spans="1:43" s="11" customFormat="1" ht="21" customHeight="1" x14ac:dyDescent="0.15">
      <c r="A48" s="23">
        <v>38</v>
      </c>
      <c r="B48" s="88">
        <v>750000</v>
      </c>
      <c r="C48" s="89"/>
      <c r="D48" s="43"/>
      <c r="E48" s="44">
        <v>730000</v>
      </c>
      <c r="F48" s="75" t="s">
        <v>8</v>
      </c>
      <c r="G48" s="45">
        <f t="shared" si="11"/>
        <v>770000</v>
      </c>
      <c r="H48" s="46"/>
      <c r="I48" s="47"/>
      <c r="J48" s="172">
        <f t="shared" si="0"/>
        <v>36750</v>
      </c>
      <c r="K48" s="173"/>
      <c r="L48" s="46"/>
      <c r="M48" s="174">
        <f t="shared" si="1"/>
        <v>73500</v>
      </c>
      <c r="N48" s="172"/>
      <c r="O48" s="46"/>
      <c r="P48" s="172">
        <f t="shared" si="2"/>
        <v>37192</v>
      </c>
      <c r="Q48" s="173"/>
      <c r="R48" s="46"/>
      <c r="S48" s="172">
        <f t="shared" si="3"/>
        <v>35333</v>
      </c>
      <c r="T48" s="173"/>
      <c r="U48" s="46"/>
      <c r="V48" s="172">
        <f t="shared" si="4"/>
        <v>975</v>
      </c>
      <c r="W48" s="173"/>
      <c r="X48" s="46"/>
      <c r="Y48" s="48"/>
      <c r="Z48" s="174">
        <f t="shared" si="5"/>
        <v>6375</v>
      </c>
      <c r="AA48" s="172"/>
      <c r="AB48" s="49"/>
      <c r="AC48" s="175">
        <f t="shared" si="6"/>
        <v>6375</v>
      </c>
      <c r="AD48" s="172"/>
      <c r="AE48" s="46"/>
      <c r="AF48" s="174">
        <f t="shared" si="7"/>
        <v>12750</v>
      </c>
      <c r="AG48" s="172"/>
      <c r="AH48" s="46"/>
      <c r="AI48" s="172">
        <f t="shared" si="8"/>
        <v>43125</v>
      </c>
      <c r="AJ48" s="173"/>
      <c r="AK48" s="49"/>
      <c r="AL48" s="193">
        <f t="shared" si="9"/>
        <v>43125</v>
      </c>
      <c r="AM48" s="173"/>
      <c r="AN48" s="46"/>
      <c r="AO48" s="172">
        <f t="shared" si="10"/>
        <v>86250</v>
      </c>
      <c r="AP48" s="173"/>
      <c r="AQ48" s="24"/>
    </row>
    <row r="49" spans="1:43" s="11" customFormat="1" ht="21" customHeight="1" x14ac:dyDescent="0.15">
      <c r="A49" s="12">
        <v>39</v>
      </c>
      <c r="B49" s="92">
        <v>790000</v>
      </c>
      <c r="C49" s="93"/>
      <c r="D49" s="50"/>
      <c r="E49" s="51">
        <v>770000</v>
      </c>
      <c r="F49" s="74" t="s">
        <v>8</v>
      </c>
      <c r="G49" s="52">
        <f t="shared" si="11"/>
        <v>810000</v>
      </c>
      <c r="H49" s="53"/>
      <c r="I49" s="54"/>
      <c r="J49" s="196">
        <f t="shared" si="0"/>
        <v>38710</v>
      </c>
      <c r="K49" s="197"/>
      <c r="L49" s="53"/>
      <c r="M49" s="198">
        <f t="shared" si="1"/>
        <v>77420</v>
      </c>
      <c r="N49" s="196"/>
      <c r="O49" s="53"/>
      <c r="P49" s="199">
        <f t="shared" si="2"/>
        <v>39176</v>
      </c>
      <c r="Q49" s="200"/>
      <c r="R49" s="55"/>
      <c r="S49" s="199">
        <f t="shared" si="3"/>
        <v>37217</v>
      </c>
      <c r="T49" s="200"/>
      <c r="U49" s="55"/>
      <c r="V49" s="199">
        <f t="shared" si="4"/>
        <v>1027</v>
      </c>
      <c r="W49" s="200"/>
      <c r="X49" s="55"/>
      <c r="Y49" s="58"/>
      <c r="Z49" s="198">
        <f t="shared" si="5"/>
        <v>6715</v>
      </c>
      <c r="AA49" s="196"/>
      <c r="AB49" s="57"/>
      <c r="AC49" s="201">
        <f t="shared" si="6"/>
        <v>6715</v>
      </c>
      <c r="AD49" s="196"/>
      <c r="AE49" s="53"/>
      <c r="AF49" s="198">
        <f t="shared" si="7"/>
        <v>13430</v>
      </c>
      <c r="AG49" s="196"/>
      <c r="AH49" s="53"/>
      <c r="AI49" s="196">
        <f t="shared" si="8"/>
        <v>45425</v>
      </c>
      <c r="AJ49" s="197"/>
      <c r="AK49" s="57"/>
      <c r="AL49" s="202">
        <f t="shared" si="9"/>
        <v>45425</v>
      </c>
      <c r="AM49" s="197"/>
      <c r="AN49" s="53"/>
      <c r="AO49" s="196">
        <f t="shared" si="10"/>
        <v>90850</v>
      </c>
      <c r="AP49" s="197"/>
      <c r="AQ49" s="13"/>
    </row>
    <row r="50" spans="1:43" s="11" customFormat="1" ht="21" customHeight="1" x14ac:dyDescent="0.15">
      <c r="A50" s="25">
        <v>40</v>
      </c>
      <c r="B50" s="94">
        <v>830000</v>
      </c>
      <c r="C50" s="95"/>
      <c r="D50" s="59"/>
      <c r="E50" s="60">
        <v>810000</v>
      </c>
      <c r="F50" s="75" t="s">
        <v>8</v>
      </c>
      <c r="G50" s="45">
        <f t="shared" si="11"/>
        <v>855000</v>
      </c>
      <c r="H50" s="61"/>
      <c r="I50" s="62"/>
      <c r="J50" s="203">
        <f t="shared" si="0"/>
        <v>40670</v>
      </c>
      <c r="K50" s="204"/>
      <c r="L50" s="61"/>
      <c r="M50" s="205">
        <f t="shared" si="1"/>
        <v>81340</v>
      </c>
      <c r="N50" s="203"/>
      <c r="O50" s="61"/>
      <c r="P50" s="172">
        <f t="shared" si="2"/>
        <v>41160</v>
      </c>
      <c r="Q50" s="173"/>
      <c r="R50" s="46"/>
      <c r="S50" s="172">
        <f t="shared" si="3"/>
        <v>39101</v>
      </c>
      <c r="T50" s="173"/>
      <c r="U50" s="46"/>
      <c r="V50" s="172">
        <f t="shared" si="4"/>
        <v>1079</v>
      </c>
      <c r="W50" s="173"/>
      <c r="X50" s="61"/>
      <c r="Y50" s="48"/>
      <c r="Z50" s="205">
        <f t="shared" si="5"/>
        <v>7055</v>
      </c>
      <c r="AA50" s="203"/>
      <c r="AB50" s="63"/>
      <c r="AC50" s="206">
        <f t="shared" si="6"/>
        <v>7055</v>
      </c>
      <c r="AD50" s="203"/>
      <c r="AE50" s="61"/>
      <c r="AF50" s="205">
        <f t="shared" si="7"/>
        <v>14110</v>
      </c>
      <c r="AG50" s="203"/>
      <c r="AH50" s="61"/>
      <c r="AI50" s="172">
        <f t="shared" si="8"/>
        <v>47725</v>
      </c>
      <c r="AJ50" s="173"/>
      <c r="AK50" s="63"/>
      <c r="AL50" s="193">
        <f t="shared" si="9"/>
        <v>47725</v>
      </c>
      <c r="AM50" s="173"/>
      <c r="AN50" s="61"/>
      <c r="AO50" s="172">
        <f t="shared" si="10"/>
        <v>95450</v>
      </c>
      <c r="AP50" s="173"/>
      <c r="AQ50" s="27"/>
    </row>
    <row r="51" spans="1:43" s="11" customFormat="1" ht="21" customHeight="1" x14ac:dyDescent="0.15">
      <c r="A51" s="12">
        <v>41</v>
      </c>
      <c r="B51" s="92">
        <v>880000</v>
      </c>
      <c r="C51" s="93"/>
      <c r="D51" s="50"/>
      <c r="E51" s="51">
        <v>855000</v>
      </c>
      <c r="F51" s="74" t="s">
        <v>8</v>
      </c>
      <c r="G51" s="52">
        <f t="shared" si="11"/>
        <v>905000</v>
      </c>
      <c r="H51" s="53"/>
      <c r="I51" s="54"/>
      <c r="J51" s="196">
        <f t="shared" si="0"/>
        <v>43120</v>
      </c>
      <c r="K51" s="197"/>
      <c r="L51" s="53"/>
      <c r="M51" s="198">
        <f t="shared" si="1"/>
        <v>86240</v>
      </c>
      <c r="N51" s="196"/>
      <c r="O51" s="53"/>
      <c r="P51" s="199">
        <f t="shared" si="2"/>
        <v>43639</v>
      </c>
      <c r="Q51" s="200"/>
      <c r="R51" s="55"/>
      <c r="S51" s="199">
        <f t="shared" si="3"/>
        <v>41457</v>
      </c>
      <c r="T51" s="200"/>
      <c r="U51" s="55"/>
      <c r="V51" s="199">
        <f t="shared" si="4"/>
        <v>1144</v>
      </c>
      <c r="W51" s="200"/>
      <c r="X51" s="55"/>
      <c r="Y51" s="56"/>
      <c r="Z51" s="198">
        <f t="shared" si="5"/>
        <v>7480</v>
      </c>
      <c r="AA51" s="196"/>
      <c r="AB51" s="57"/>
      <c r="AC51" s="201">
        <f t="shared" si="6"/>
        <v>7480</v>
      </c>
      <c r="AD51" s="196"/>
      <c r="AE51" s="53"/>
      <c r="AF51" s="198">
        <f t="shared" si="7"/>
        <v>14960</v>
      </c>
      <c r="AG51" s="196"/>
      <c r="AH51" s="53"/>
      <c r="AI51" s="196">
        <f t="shared" si="8"/>
        <v>50600</v>
      </c>
      <c r="AJ51" s="197"/>
      <c r="AK51" s="57"/>
      <c r="AL51" s="202">
        <f t="shared" si="9"/>
        <v>50600</v>
      </c>
      <c r="AM51" s="197"/>
      <c r="AN51" s="53"/>
      <c r="AO51" s="196">
        <f t="shared" si="10"/>
        <v>101200</v>
      </c>
      <c r="AP51" s="197"/>
      <c r="AQ51" s="13"/>
    </row>
    <row r="52" spans="1:43" s="11" customFormat="1" ht="21" customHeight="1" x14ac:dyDescent="0.15">
      <c r="A52" s="25">
        <v>42</v>
      </c>
      <c r="B52" s="94">
        <v>930000</v>
      </c>
      <c r="C52" s="95"/>
      <c r="D52" s="59"/>
      <c r="E52" s="60">
        <v>905000</v>
      </c>
      <c r="F52" s="75" t="s">
        <v>8</v>
      </c>
      <c r="G52" s="45">
        <f t="shared" si="11"/>
        <v>955000</v>
      </c>
      <c r="H52" s="61"/>
      <c r="I52" s="62"/>
      <c r="J52" s="203">
        <f t="shared" si="0"/>
        <v>45570</v>
      </c>
      <c r="K52" s="204"/>
      <c r="L52" s="61"/>
      <c r="M52" s="205">
        <f t="shared" si="1"/>
        <v>91140</v>
      </c>
      <c r="N52" s="203"/>
      <c r="O52" s="61"/>
      <c r="P52" s="172">
        <f t="shared" si="2"/>
        <v>46119</v>
      </c>
      <c r="Q52" s="173"/>
      <c r="R52" s="46"/>
      <c r="S52" s="172">
        <f t="shared" si="3"/>
        <v>43812</v>
      </c>
      <c r="T52" s="173"/>
      <c r="U52" s="46"/>
      <c r="V52" s="172">
        <f t="shared" si="4"/>
        <v>1209</v>
      </c>
      <c r="W52" s="173"/>
      <c r="X52" s="61"/>
      <c r="Y52" s="48"/>
      <c r="Z52" s="205">
        <f t="shared" si="5"/>
        <v>7905</v>
      </c>
      <c r="AA52" s="203"/>
      <c r="AB52" s="63"/>
      <c r="AC52" s="206">
        <f t="shared" si="6"/>
        <v>7905</v>
      </c>
      <c r="AD52" s="203"/>
      <c r="AE52" s="61"/>
      <c r="AF52" s="205">
        <f t="shared" si="7"/>
        <v>15810</v>
      </c>
      <c r="AG52" s="203"/>
      <c r="AH52" s="61"/>
      <c r="AI52" s="172">
        <f t="shared" si="8"/>
        <v>53475</v>
      </c>
      <c r="AJ52" s="173"/>
      <c r="AK52" s="63"/>
      <c r="AL52" s="193">
        <f t="shared" si="9"/>
        <v>53475</v>
      </c>
      <c r="AM52" s="173"/>
      <c r="AN52" s="61"/>
      <c r="AO52" s="172">
        <f t="shared" si="10"/>
        <v>106950</v>
      </c>
      <c r="AP52" s="173"/>
      <c r="AQ52" s="27"/>
    </row>
    <row r="53" spans="1:43" s="11" customFormat="1" ht="21" customHeight="1" x14ac:dyDescent="0.15">
      <c r="A53" s="12">
        <v>43</v>
      </c>
      <c r="B53" s="92">
        <v>980000</v>
      </c>
      <c r="C53" s="93"/>
      <c r="D53" s="50"/>
      <c r="E53" s="51">
        <v>955000</v>
      </c>
      <c r="F53" s="74" t="s">
        <v>8</v>
      </c>
      <c r="G53" s="52">
        <f t="shared" si="11"/>
        <v>1005000</v>
      </c>
      <c r="H53" s="53"/>
      <c r="I53" s="54"/>
      <c r="J53" s="196">
        <f t="shared" si="0"/>
        <v>48020</v>
      </c>
      <c r="K53" s="197"/>
      <c r="L53" s="53"/>
      <c r="M53" s="198">
        <f t="shared" si="1"/>
        <v>96040</v>
      </c>
      <c r="N53" s="196"/>
      <c r="O53" s="53"/>
      <c r="P53" s="199">
        <f t="shared" si="2"/>
        <v>48598</v>
      </c>
      <c r="Q53" s="200"/>
      <c r="R53" s="55"/>
      <c r="S53" s="199">
        <f t="shared" si="3"/>
        <v>46168</v>
      </c>
      <c r="T53" s="200"/>
      <c r="U53" s="55"/>
      <c r="V53" s="199">
        <f t="shared" si="4"/>
        <v>1274</v>
      </c>
      <c r="W53" s="200"/>
      <c r="X53" s="55"/>
      <c r="Y53" s="56"/>
      <c r="Z53" s="198">
        <f t="shared" si="5"/>
        <v>8330</v>
      </c>
      <c r="AA53" s="196"/>
      <c r="AB53" s="57"/>
      <c r="AC53" s="201">
        <f t="shared" si="6"/>
        <v>8330</v>
      </c>
      <c r="AD53" s="196"/>
      <c r="AE53" s="53"/>
      <c r="AF53" s="198">
        <f t="shared" si="7"/>
        <v>16660</v>
      </c>
      <c r="AG53" s="196"/>
      <c r="AH53" s="53"/>
      <c r="AI53" s="196">
        <f t="shared" si="8"/>
        <v>56350</v>
      </c>
      <c r="AJ53" s="197"/>
      <c r="AK53" s="57"/>
      <c r="AL53" s="202">
        <f t="shared" si="9"/>
        <v>56350</v>
      </c>
      <c r="AM53" s="197"/>
      <c r="AN53" s="53"/>
      <c r="AO53" s="196">
        <f t="shared" si="10"/>
        <v>112700</v>
      </c>
      <c r="AP53" s="197"/>
      <c r="AQ53" s="13"/>
    </row>
    <row r="54" spans="1:43" s="11" customFormat="1" ht="21" customHeight="1" x14ac:dyDescent="0.15">
      <c r="A54" s="25">
        <v>44</v>
      </c>
      <c r="B54" s="94">
        <v>1030000</v>
      </c>
      <c r="C54" s="95"/>
      <c r="D54" s="59"/>
      <c r="E54" s="60">
        <v>1005000</v>
      </c>
      <c r="F54" s="75" t="s">
        <v>8</v>
      </c>
      <c r="G54" s="45">
        <f t="shared" si="11"/>
        <v>1055000</v>
      </c>
      <c r="H54" s="61"/>
      <c r="I54" s="62"/>
      <c r="J54" s="203">
        <f t="shared" si="0"/>
        <v>50470</v>
      </c>
      <c r="K54" s="204"/>
      <c r="L54" s="61"/>
      <c r="M54" s="205">
        <f t="shared" si="1"/>
        <v>100940</v>
      </c>
      <c r="N54" s="203"/>
      <c r="O54" s="61"/>
      <c r="P54" s="172">
        <f t="shared" si="2"/>
        <v>51078</v>
      </c>
      <c r="Q54" s="173"/>
      <c r="R54" s="46"/>
      <c r="S54" s="172">
        <f t="shared" si="3"/>
        <v>48523</v>
      </c>
      <c r="T54" s="173"/>
      <c r="U54" s="46"/>
      <c r="V54" s="172">
        <f t="shared" si="4"/>
        <v>1339</v>
      </c>
      <c r="W54" s="173"/>
      <c r="X54" s="61"/>
      <c r="Y54" s="48"/>
      <c r="Z54" s="205">
        <f t="shared" si="5"/>
        <v>8755</v>
      </c>
      <c r="AA54" s="203"/>
      <c r="AB54" s="63"/>
      <c r="AC54" s="206">
        <f t="shared" si="6"/>
        <v>8755</v>
      </c>
      <c r="AD54" s="203"/>
      <c r="AE54" s="61"/>
      <c r="AF54" s="205">
        <f t="shared" si="7"/>
        <v>17510</v>
      </c>
      <c r="AG54" s="203"/>
      <c r="AH54" s="61"/>
      <c r="AI54" s="172">
        <f t="shared" si="8"/>
        <v>59225</v>
      </c>
      <c r="AJ54" s="173"/>
      <c r="AK54" s="63"/>
      <c r="AL54" s="193">
        <f t="shared" si="9"/>
        <v>59225</v>
      </c>
      <c r="AM54" s="173"/>
      <c r="AN54" s="61"/>
      <c r="AO54" s="172">
        <f t="shared" si="10"/>
        <v>118450</v>
      </c>
      <c r="AP54" s="173"/>
      <c r="AQ54" s="27"/>
    </row>
    <row r="55" spans="1:43" s="11" customFormat="1" ht="21" customHeight="1" x14ac:dyDescent="0.15">
      <c r="A55" s="12">
        <v>45</v>
      </c>
      <c r="B55" s="92">
        <v>1090000</v>
      </c>
      <c r="C55" s="93"/>
      <c r="D55" s="50"/>
      <c r="E55" s="51">
        <v>1055000</v>
      </c>
      <c r="F55" s="74" t="s">
        <v>8</v>
      </c>
      <c r="G55" s="52">
        <f t="shared" si="11"/>
        <v>1115000</v>
      </c>
      <c r="H55" s="53"/>
      <c r="I55" s="54"/>
      <c r="J55" s="196">
        <f t="shared" si="0"/>
        <v>53410</v>
      </c>
      <c r="K55" s="197"/>
      <c r="L55" s="53"/>
      <c r="M55" s="198">
        <f t="shared" si="1"/>
        <v>106820</v>
      </c>
      <c r="N55" s="196"/>
      <c r="O55" s="53"/>
      <c r="P55" s="199">
        <f t="shared" si="2"/>
        <v>54053</v>
      </c>
      <c r="Q55" s="200"/>
      <c r="R55" s="55"/>
      <c r="S55" s="199">
        <f t="shared" si="3"/>
        <v>51350</v>
      </c>
      <c r="T55" s="200"/>
      <c r="U55" s="55"/>
      <c r="V55" s="199">
        <f t="shared" si="4"/>
        <v>1417</v>
      </c>
      <c r="W55" s="200"/>
      <c r="X55" s="55"/>
      <c r="Y55" s="56"/>
      <c r="Z55" s="198">
        <f t="shared" si="5"/>
        <v>9265</v>
      </c>
      <c r="AA55" s="196"/>
      <c r="AB55" s="57"/>
      <c r="AC55" s="201">
        <f t="shared" si="6"/>
        <v>9265</v>
      </c>
      <c r="AD55" s="196"/>
      <c r="AE55" s="53"/>
      <c r="AF55" s="198">
        <f t="shared" si="7"/>
        <v>18530</v>
      </c>
      <c r="AG55" s="196"/>
      <c r="AH55" s="53"/>
      <c r="AI55" s="196">
        <f t="shared" si="8"/>
        <v>62675</v>
      </c>
      <c r="AJ55" s="197"/>
      <c r="AK55" s="57"/>
      <c r="AL55" s="202">
        <f t="shared" si="9"/>
        <v>62675</v>
      </c>
      <c r="AM55" s="197"/>
      <c r="AN55" s="53"/>
      <c r="AO55" s="196">
        <f t="shared" si="10"/>
        <v>125350</v>
      </c>
      <c r="AP55" s="197"/>
      <c r="AQ55" s="13"/>
    </row>
    <row r="56" spans="1:43" s="11" customFormat="1" ht="21" customHeight="1" x14ac:dyDescent="0.15">
      <c r="A56" s="25">
        <v>46</v>
      </c>
      <c r="B56" s="94">
        <v>1150000</v>
      </c>
      <c r="C56" s="95"/>
      <c r="D56" s="59"/>
      <c r="E56" s="60">
        <v>1115000</v>
      </c>
      <c r="F56" s="75" t="s">
        <v>8</v>
      </c>
      <c r="G56" s="45">
        <f t="shared" si="11"/>
        <v>1175000</v>
      </c>
      <c r="H56" s="61"/>
      <c r="I56" s="62"/>
      <c r="J56" s="203">
        <f t="shared" si="0"/>
        <v>56350</v>
      </c>
      <c r="K56" s="204"/>
      <c r="L56" s="61"/>
      <c r="M56" s="205">
        <f t="shared" si="1"/>
        <v>112700</v>
      </c>
      <c r="N56" s="203"/>
      <c r="O56" s="61"/>
      <c r="P56" s="172">
        <f t="shared" si="2"/>
        <v>57028</v>
      </c>
      <c r="Q56" s="173"/>
      <c r="R56" s="46"/>
      <c r="S56" s="172">
        <f t="shared" si="3"/>
        <v>54177</v>
      </c>
      <c r="T56" s="173"/>
      <c r="U56" s="46"/>
      <c r="V56" s="172">
        <f t="shared" si="4"/>
        <v>1495</v>
      </c>
      <c r="W56" s="173"/>
      <c r="X56" s="61"/>
      <c r="Y56" s="48"/>
      <c r="Z56" s="205">
        <f t="shared" si="5"/>
        <v>9775</v>
      </c>
      <c r="AA56" s="203"/>
      <c r="AB56" s="63"/>
      <c r="AC56" s="206">
        <f t="shared" si="6"/>
        <v>9775</v>
      </c>
      <c r="AD56" s="203"/>
      <c r="AE56" s="61"/>
      <c r="AF56" s="205">
        <f t="shared" si="7"/>
        <v>19550</v>
      </c>
      <c r="AG56" s="203"/>
      <c r="AH56" s="61"/>
      <c r="AI56" s="172">
        <f t="shared" si="8"/>
        <v>66125</v>
      </c>
      <c r="AJ56" s="173"/>
      <c r="AK56" s="63"/>
      <c r="AL56" s="193">
        <f t="shared" si="9"/>
        <v>66125</v>
      </c>
      <c r="AM56" s="173"/>
      <c r="AN56" s="61"/>
      <c r="AO56" s="172">
        <f t="shared" si="10"/>
        <v>132250</v>
      </c>
      <c r="AP56" s="173"/>
      <c r="AQ56" s="27"/>
    </row>
    <row r="57" spans="1:43" s="11" customFormat="1" ht="21" customHeight="1" x14ac:dyDescent="0.15">
      <c r="A57" s="12">
        <v>47</v>
      </c>
      <c r="B57" s="92">
        <v>1210000</v>
      </c>
      <c r="C57" s="93"/>
      <c r="D57" s="50"/>
      <c r="E57" s="51">
        <v>1175000</v>
      </c>
      <c r="F57" s="74" t="s">
        <v>8</v>
      </c>
      <c r="G57" s="64">
        <f t="shared" si="11"/>
        <v>1235000</v>
      </c>
      <c r="H57" s="53"/>
      <c r="I57" s="54"/>
      <c r="J57" s="196">
        <f t="shared" si="0"/>
        <v>59290</v>
      </c>
      <c r="K57" s="197"/>
      <c r="L57" s="53"/>
      <c r="M57" s="198">
        <f t="shared" si="1"/>
        <v>118580</v>
      </c>
      <c r="N57" s="196"/>
      <c r="O57" s="53"/>
      <c r="P57" s="199">
        <f t="shared" si="2"/>
        <v>60004</v>
      </c>
      <c r="Q57" s="200"/>
      <c r="R57" s="55"/>
      <c r="S57" s="199">
        <f t="shared" si="3"/>
        <v>57003</v>
      </c>
      <c r="T57" s="200"/>
      <c r="U57" s="55"/>
      <c r="V57" s="199">
        <f t="shared" si="4"/>
        <v>1573</v>
      </c>
      <c r="W57" s="200"/>
      <c r="X57" s="55"/>
      <c r="Y57" s="56"/>
      <c r="Z57" s="198">
        <f t="shared" si="5"/>
        <v>10285</v>
      </c>
      <c r="AA57" s="196"/>
      <c r="AB57" s="57"/>
      <c r="AC57" s="201">
        <f t="shared" si="6"/>
        <v>10285</v>
      </c>
      <c r="AD57" s="196"/>
      <c r="AE57" s="53"/>
      <c r="AF57" s="198">
        <f t="shared" si="7"/>
        <v>20570</v>
      </c>
      <c r="AG57" s="196"/>
      <c r="AH57" s="53"/>
      <c r="AI57" s="196">
        <f t="shared" si="8"/>
        <v>69575</v>
      </c>
      <c r="AJ57" s="197"/>
      <c r="AK57" s="57"/>
      <c r="AL57" s="202">
        <f t="shared" si="9"/>
        <v>69575</v>
      </c>
      <c r="AM57" s="197"/>
      <c r="AN57" s="53"/>
      <c r="AO57" s="196">
        <f t="shared" si="10"/>
        <v>139150</v>
      </c>
      <c r="AP57" s="197"/>
      <c r="AQ57" s="13"/>
    </row>
    <row r="58" spans="1:43" s="11" customFormat="1" ht="21" customHeight="1" x14ac:dyDescent="0.15">
      <c r="A58" s="25">
        <v>48</v>
      </c>
      <c r="B58" s="94">
        <v>1270000</v>
      </c>
      <c r="C58" s="95"/>
      <c r="D58" s="59"/>
      <c r="E58" s="60">
        <v>1235000</v>
      </c>
      <c r="F58" s="75" t="s">
        <v>8</v>
      </c>
      <c r="G58" s="45">
        <f>E59</f>
        <v>1295000</v>
      </c>
      <c r="H58" s="61"/>
      <c r="I58" s="62"/>
      <c r="J58" s="203">
        <f>ROUND(M58/2,1)</f>
        <v>62230</v>
      </c>
      <c r="K58" s="204"/>
      <c r="L58" s="61"/>
      <c r="M58" s="205">
        <f t="shared" si="1"/>
        <v>124460</v>
      </c>
      <c r="N58" s="203"/>
      <c r="O58" s="61"/>
      <c r="P58" s="172">
        <f>M58-S58-V58</f>
        <v>62979</v>
      </c>
      <c r="Q58" s="173"/>
      <c r="R58" s="46"/>
      <c r="S58" s="172">
        <f t="shared" si="3"/>
        <v>59830</v>
      </c>
      <c r="T58" s="173"/>
      <c r="U58" s="46"/>
      <c r="V58" s="172">
        <f t="shared" si="4"/>
        <v>1651</v>
      </c>
      <c r="W58" s="173"/>
      <c r="X58" s="61"/>
      <c r="Y58" s="48"/>
      <c r="Z58" s="205">
        <f>ROUND(AF58/2,1)</f>
        <v>10795</v>
      </c>
      <c r="AA58" s="203"/>
      <c r="AB58" s="63"/>
      <c r="AC58" s="206">
        <f>INT(AF58/2)</f>
        <v>10795</v>
      </c>
      <c r="AD58" s="203"/>
      <c r="AE58" s="61"/>
      <c r="AF58" s="205">
        <f t="shared" si="7"/>
        <v>21590</v>
      </c>
      <c r="AG58" s="203"/>
      <c r="AH58" s="61"/>
      <c r="AI58" s="172">
        <f>J58+Z58</f>
        <v>73025</v>
      </c>
      <c r="AJ58" s="173"/>
      <c r="AK58" s="63"/>
      <c r="AL58" s="193">
        <f>J58+AC58</f>
        <v>73025</v>
      </c>
      <c r="AM58" s="173"/>
      <c r="AN58" s="61"/>
      <c r="AO58" s="172">
        <f>AI58+AL58</f>
        <v>146050</v>
      </c>
      <c r="AP58" s="173"/>
      <c r="AQ58" s="27"/>
    </row>
    <row r="59" spans="1:43" s="11" customFormat="1" ht="21" customHeight="1" x14ac:dyDescent="0.15">
      <c r="A59" s="12">
        <v>49</v>
      </c>
      <c r="B59" s="92">
        <v>1330000</v>
      </c>
      <c r="C59" s="93"/>
      <c r="D59" s="50"/>
      <c r="E59" s="51">
        <v>1295000</v>
      </c>
      <c r="F59" s="74" t="s">
        <v>8</v>
      </c>
      <c r="G59" s="52">
        <f>E60</f>
        <v>1355000</v>
      </c>
      <c r="H59" s="53"/>
      <c r="I59" s="54"/>
      <c r="J59" s="196">
        <f>ROUND(M59/2,1)</f>
        <v>65170</v>
      </c>
      <c r="K59" s="197"/>
      <c r="L59" s="53"/>
      <c r="M59" s="198">
        <f t="shared" si="1"/>
        <v>130340</v>
      </c>
      <c r="N59" s="196"/>
      <c r="O59" s="53"/>
      <c r="P59" s="199">
        <f>M59-S59-V59</f>
        <v>65955</v>
      </c>
      <c r="Q59" s="200"/>
      <c r="R59" s="55"/>
      <c r="S59" s="199">
        <f t="shared" si="3"/>
        <v>62656</v>
      </c>
      <c r="T59" s="200"/>
      <c r="U59" s="55"/>
      <c r="V59" s="199">
        <f t="shared" si="4"/>
        <v>1729</v>
      </c>
      <c r="W59" s="200"/>
      <c r="X59" s="55"/>
      <c r="Y59" s="56"/>
      <c r="Z59" s="198">
        <f>ROUND(AF59/2,1)</f>
        <v>11305</v>
      </c>
      <c r="AA59" s="196"/>
      <c r="AB59" s="57"/>
      <c r="AC59" s="201">
        <f>INT(AF59/2)</f>
        <v>11305</v>
      </c>
      <c r="AD59" s="196"/>
      <c r="AE59" s="53"/>
      <c r="AF59" s="198">
        <f t="shared" si="7"/>
        <v>22610</v>
      </c>
      <c r="AG59" s="196"/>
      <c r="AH59" s="53"/>
      <c r="AI59" s="196">
        <f>J59+Z59</f>
        <v>76475</v>
      </c>
      <c r="AJ59" s="197"/>
      <c r="AK59" s="57"/>
      <c r="AL59" s="202">
        <f>J59+AC59</f>
        <v>76475</v>
      </c>
      <c r="AM59" s="197"/>
      <c r="AN59" s="53"/>
      <c r="AO59" s="196">
        <f>AI59+AL59</f>
        <v>152950</v>
      </c>
      <c r="AP59" s="197"/>
      <c r="AQ59" s="13"/>
    </row>
    <row r="60" spans="1:43" s="11" customFormat="1" ht="21" customHeight="1" x14ac:dyDescent="0.15">
      <c r="A60" s="37">
        <v>50</v>
      </c>
      <c r="B60" s="96">
        <v>1390000</v>
      </c>
      <c r="C60" s="97"/>
      <c r="D60" s="65"/>
      <c r="E60" s="66">
        <v>1355000</v>
      </c>
      <c r="F60" s="73" t="s">
        <v>8</v>
      </c>
      <c r="G60" s="67"/>
      <c r="H60" s="68"/>
      <c r="I60" s="69"/>
      <c r="J60" s="218">
        <f>ROUND(M60/2,1)</f>
        <v>68110</v>
      </c>
      <c r="K60" s="223"/>
      <c r="L60" s="68"/>
      <c r="M60" s="217">
        <f t="shared" si="1"/>
        <v>136220</v>
      </c>
      <c r="N60" s="218"/>
      <c r="O60" s="68"/>
      <c r="P60" s="220">
        <f>M60-S60-V60</f>
        <v>68930</v>
      </c>
      <c r="Q60" s="221"/>
      <c r="R60" s="70"/>
      <c r="S60" s="220">
        <f t="shared" si="3"/>
        <v>65483</v>
      </c>
      <c r="T60" s="221"/>
      <c r="U60" s="70"/>
      <c r="V60" s="220">
        <f t="shared" si="4"/>
        <v>1807</v>
      </c>
      <c r="W60" s="221"/>
      <c r="X60" s="68"/>
      <c r="Y60" s="71"/>
      <c r="Z60" s="217">
        <f>ROUND(AF60/2,1)</f>
        <v>11815</v>
      </c>
      <c r="AA60" s="218"/>
      <c r="AB60" s="72"/>
      <c r="AC60" s="219">
        <f>INT(AF60/2)</f>
        <v>11815</v>
      </c>
      <c r="AD60" s="218"/>
      <c r="AE60" s="68"/>
      <c r="AF60" s="217">
        <f t="shared" si="7"/>
        <v>23630</v>
      </c>
      <c r="AG60" s="218"/>
      <c r="AH60" s="68"/>
      <c r="AI60" s="220">
        <f>J60+Z60</f>
        <v>79925</v>
      </c>
      <c r="AJ60" s="221"/>
      <c r="AK60" s="72"/>
      <c r="AL60" s="222">
        <f>J60+AC60</f>
        <v>79925</v>
      </c>
      <c r="AM60" s="221"/>
      <c r="AN60" s="68"/>
      <c r="AO60" s="220">
        <f>AI60+AL60</f>
        <v>159850</v>
      </c>
      <c r="AP60" s="221"/>
      <c r="AQ60" s="34"/>
    </row>
    <row r="61" spans="1:43" ht="12.75" customHeight="1" x14ac:dyDescent="0.15">
      <c r="O61" s="7"/>
      <c r="AI61" s="8"/>
      <c r="AJ61" s="8"/>
      <c r="AK61" s="8"/>
      <c r="AL61" s="8"/>
      <c r="AM61" s="8"/>
      <c r="AN61" s="8"/>
      <c r="AO61" s="8"/>
      <c r="AP61" s="8"/>
    </row>
    <row r="62" spans="1:43" s="11" customFormat="1" ht="12" customHeight="1" x14ac:dyDescent="0.15">
      <c r="A62" s="215" t="s">
        <v>15</v>
      </c>
      <c r="B62" s="215"/>
      <c r="C62" s="215"/>
      <c r="D62" s="215"/>
      <c r="E62" s="215"/>
      <c r="F62" s="215"/>
      <c r="G62" s="215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29"/>
      <c r="S62" s="216" t="s">
        <v>19</v>
      </c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8"/>
    </row>
    <row r="63" spans="1:43" s="11" customFormat="1" ht="9.75" customHeight="1" x14ac:dyDescent="0.15">
      <c r="A63" s="215"/>
      <c r="B63" s="215"/>
      <c r="C63" s="215"/>
      <c r="D63" s="215"/>
      <c r="E63" s="215"/>
      <c r="F63" s="215"/>
      <c r="G63" s="215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78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</row>
    <row r="64" spans="1:43" s="11" customFormat="1" ht="20.25" customHeight="1" x14ac:dyDescent="0.15">
      <c r="A64" s="76"/>
      <c r="B64" s="76" t="s">
        <v>16</v>
      </c>
      <c r="C64" s="76"/>
      <c r="D64" s="76"/>
      <c r="E64" s="76"/>
      <c r="F64" s="98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</row>
    <row r="65" spans="1:42" s="11" customFormat="1" ht="14.25" x14ac:dyDescent="0.15">
      <c r="A65" s="76"/>
      <c r="B65" s="76" t="s">
        <v>17</v>
      </c>
      <c r="C65" s="76"/>
      <c r="D65" s="76"/>
      <c r="E65" s="76"/>
      <c r="F65" s="98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 t="s">
        <v>30</v>
      </c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</row>
    <row r="66" spans="1:42" s="11" customFormat="1" ht="14.25" x14ac:dyDescent="0.15">
      <c r="A66" s="76"/>
      <c r="B66" s="76" t="s">
        <v>24</v>
      </c>
      <c r="C66" s="76"/>
      <c r="D66" s="76"/>
      <c r="E66" s="76"/>
      <c r="F66" s="98"/>
      <c r="G66" s="76"/>
      <c r="H66" s="76"/>
      <c r="I66" s="76"/>
      <c r="J66" s="76"/>
      <c r="K66" s="76"/>
      <c r="L66" s="76"/>
      <c r="M66" s="76"/>
      <c r="N66" s="30"/>
      <c r="O66" s="30"/>
      <c r="P66" s="30"/>
      <c r="Q66" s="28"/>
      <c r="R66" s="76"/>
      <c r="S66" s="76"/>
      <c r="T66" s="76" t="s">
        <v>31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</row>
    <row r="67" spans="1:42" s="11" customFormat="1" ht="14.25" x14ac:dyDescent="0.15">
      <c r="A67" s="76"/>
      <c r="B67" s="76" t="s">
        <v>18</v>
      </c>
      <c r="C67" s="76"/>
      <c r="D67" s="1"/>
      <c r="E67" s="3"/>
      <c r="F67" s="98"/>
      <c r="G67" s="76"/>
      <c r="H67" s="76"/>
      <c r="I67" s="76"/>
      <c r="J67" s="76"/>
      <c r="K67" s="76"/>
      <c r="L67" s="76"/>
      <c r="M67" s="76"/>
      <c r="N67" s="30"/>
      <c r="O67" s="30"/>
      <c r="P67" s="30"/>
      <c r="Q67" s="28"/>
      <c r="R67" s="26"/>
      <c r="S67" s="76"/>
      <c r="T67" s="98" t="s">
        <v>20</v>
      </c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26"/>
      <c r="AN67" s="26"/>
      <c r="AO67" s="26"/>
      <c r="AP67" s="26"/>
    </row>
  </sheetData>
  <sheetProtection sheet="1" objects="1" scenarios="1"/>
  <mergeCells count="599">
    <mergeCell ref="D4:I7"/>
    <mergeCell ref="E8:E9"/>
    <mergeCell ref="G8:G9"/>
    <mergeCell ref="F8:F9"/>
    <mergeCell ref="A62:G63"/>
    <mergeCell ref="S62:AP63"/>
    <mergeCell ref="Z60:AA60"/>
    <mergeCell ref="AC60:AD60"/>
    <mergeCell ref="AF60:AG60"/>
    <mergeCell ref="AI60:AJ60"/>
    <mergeCell ref="AL60:AM60"/>
    <mergeCell ref="AO60:AP60"/>
    <mergeCell ref="AC59:AD59"/>
    <mergeCell ref="AF59:AG59"/>
    <mergeCell ref="AI59:AJ59"/>
    <mergeCell ref="AL59:AM59"/>
    <mergeCell ref="AO59:AP59"/>
    <mergeCell ref="J60:K60"/>
    <mergeCell ref="M60:N60"/>
    <mergeCell ref="P60:Q60"/>
    <mergeCell ref="S60:T60"/>
    <mergeCell ref="V60:W60"/>
    <mergeCell ref="J59:K59"/>
    <mergeCell ref="M59:N59"/>
    <mergeCell ref="P59:Q59"/>
    <mergeCell ref="S59:T59"/>
    <mergeCell ref="V59:W59"/>
    <mergeCell ref="Z59:AA59"/>
    <mergeCell ref="Z58:AA58"/>
    <mergeCell ref="AC58:AD58"/>
    <mergeCell ref="AF58:AG58"/>
    <mergeCell ref="AI58:AJ58"/>
    <mergeCell ref="AL58:AM58"/>
    <mergeCell ref="AO58:AP58"/>
    <mergeCell ref="AC57:AD57"/>
    <mergeCell ref="AF57:AG57"/>
    <mergeCell ref="AI57:AJ57"/>
    <mergeCell ref="AL57:AM57"/>
    <mergeCell ref="AO57:AP57"/>
    <mergeCell ref="Z57:AA57"/>
    <mergeCell ref="J58:K58"/>
    <mergeCell ref="M58:N58"/>
    <mergeCell ref="P58:Q58"/>
    <mergeCell ref="S58:T58"/>
    <mergeCell ref="V58:W58"/>
    <mergeCell ref="J57:K57"/>
    <mergeCell ref="M57:N57"/>
    <mergeCell ref="P57:Q57"/>
    <mergeCell ref="S57:T57"/>
    <mergeCell ref="V57:W57"/>
    <mergeCell ref="Z56:AA56"/>
    <mergeCell ref="AC56:AD56"/>
    <mergeCell ref="AF56:AG56"/>
    <mergeCell ref="AI56:AJ56"/>
    <mergeCell ref="AL56:AM56"/>
    <mergeCell ref="AO56:AP56"/>
    <mergeCell ref="AC55:AD55"/>
    <mergeCell ref="AF55:AG55"/>
    <mergeCell ref="AI55:AJ55"/>
    <mergeCell ref="AL55:AM55"/>
    <mergeCell ref="AO55:AP55"/>
    <mergeCell ref="Z55:AA55"/>
    <mergeCell ref="J56:K56"/>
    <mergeCell ref="M56:N56"/>
    <mergeCell ref="P56:Q56"/>
    <mergeCell ref="S56:T56"/>
    <mergeCell ref="V56:W56"/>
    <mergeCell ref="J55:K55"/>
    <mergeCell ref="M55:N55"/>
    <mergeCell ref="P55:Q55"/>
    <mergeCell ref="S55:T55"/>
    <mergeCell ref="V55:W55"/>
    <mergeCell ref="Z54:AA54"/>
    <mergeCell ref="AC54:AD54"/>
    <mergeCell ref="AF54:AG54"/>
    <mergeCell ref="AI54:AJ54"/>
    <mergeCell ref="AL54:AM54"/>
    <mergeCell ref="AO54:AP54"/>
    <mergeCell ref="AC53:AD53"/>
    <mergeCell ref="AF53:AG53"/>
    <mergeCell ref="AI53:AJ53"/>
    <mergeCell ref="AL53:AM53"/>
    <mergeCell ref="AO53:AP53"/>
    <mergeCell ref="Z53:AA53"/>
    <mergeCell ref="J54:K54"/>
    <mergeCell ref="M54:N54"/>
    <mergeCell ref="P54:Q54"/>
    <mergeCell ref="S54:T54"/>
    <mergeCell ref="V54:W54"/>
    <mergeCell ref="J53:K53"/>
    <mergeCell ref="M53:N53"/>
    <mergeCell ref="P53:Q53"/>
    <mergeCell ref="S53:T53"/>
    <mergeCell ref="V53:W53"/>
    <mergeCell ref="Z52:AA52"/>
    <mergeCell ref="AC52:AD52"/>
    <mergeCell ref="AF52:AG52"/>
    <mergeCell ref="AI52:AJ52"/>
    <mergeCell ref="AL52:AM52"/>
    <mergeCell ref="AO52:AP52"/>
    <mergeCell ref="AC51:AD51"/>
    <mergeCell ref="AF51:AG51"/>
    <mergeCell ref="AI51:AJ51"/>
    <mergeCell ref="AL51:AM51"/>
    <mergeCell ref="AO51:AP51"/>
    <mergeCell ref="Z51:AA51"/>
    <mergeCell ref="J52:K52"/>
    <mergeCell ref="M52:N52"/>
    <mergeCell ref="P52:Q52"/>
    <mergeCell ref="S52:T52"/>
    <mergeCell ref="V52:W52"/>
    <mergeCell ref="J51:K51"/>
    <mergeCell ref="M51:N51"/>
    <mergeCell ref="P51:Q51"/>
    <mergeCell ref="S51:T51"/>
    <mergeCell ref="V51:W51"/>
    <mergeCell ref="Z50:AA50"/>
    <mergeCell ref="AC50:AD50"/>
    <mergeCell ref="AF50:AG50"/>
    <mergeCell ref="AI50:AJ50"/>
    <mergeCell ref="AL50:AM50"/>
    <mergeCell ref="AO50:AP50"/>
    <mergeCell ref="AC49:AD49"/>
    <mergeCell ref="AF49:AG49"/>
    <mergeCell ref="AI49:AJ49"/>
    <mergeCell ref="AL49:AM49"/>
    <mergeCell ref="AO49:AP49"/>
    <mergeCell ref="Z49:AA49"/>
    <mergeCell ref="J50:K50"/>
    <mergeCell ref="M50:N50"/>
    <mergeCell ref="P50:Q50"/>
    <mergeCell ref="S50:T50"/>
    <mergeCell ref="V50:W50"/>
    <mergeCell ref="J49:K49"/>
    <mergeCell ref="M49:N49"/>
    <mergeCell ref="P49:Q49"/>
    <mergeCell ref="S49:T49"/>
    <mergeCell ref="V49:W49"/>
    <mergeCell ref="Z48:AA48"/>
    <mergeCell ref="AC48:AD48"/>
    <mergeCell ref="AF48:AG48"/>
    <mergeCell ref="AI48:AJ48"/>
    <mergeCell ref="AL48:AM48"/>
    <mergeCell ref="AO48:AP48"/>
    <mergeCell ref="AC47:AD47"/>
    <mergeCell ref="AF47:AG47"/>
    <mergeCell ref="AI47:AJ47"/>
    <mergeCell ref="AL47:AM47"/>
    <mergeCell ref="AO47:AP47"/>
    <mergeCell ref="Z47:AA47"/>
    <mergeCell ref="J48:K48"/>
    <mergeCell ref="M48:N48"/>
    <mergeCell ref="P48:Q48"/>
    <mergeCell ref="S48:T48"/>
    <mergeCell ref="V48:W48"/>
    <mergeCell ref="J47:K47"/>
    <mergeCell ref="M47:N47"/>
    <mergeCell ref="P47:Q47"/>
    <mergeCell ref="S47:T47"/>
    <mergeCell ref="V47:W47"/>
    <mergeCell ref="Z46:AA46"/>
    <mergeCell ref="AC46:AD46"/>
    <mergeCell ref="AF46:AG46"/>
    <mergeCell ref="AI46:AJ46"/>
    <mergeCell ref="AL46:AM46"/>
    <mergeCell ref="AO46:AP46"/>
    <mergeCell ref="AC45:AD45"/>
    <mergeCell ref="AF45:AG45"/>
    <mergeCell ref="AI45:AJ45"/>
    <mergeCell ref="AL45:AM45"/>
    <mergeCell ref="AO45:AP45"/>
    <mergeCell ref="Z45:AA45"/>
    <mergeCell ref="J46:K46"/>
    <mergeCell ref="M46:N46"/>
    <mergeCell ref="P46:Q46"/>
    <mergeCell ref="S46:T46"/>
    <mergeCell ref="V46:W46"/>
    <mergeCell ref="J45:K45"/>
    <mergeCell ref="M45:N45"/>
    <mergeCell ref="P45:Q45"/>
    <mergeCell ref="S45:T45"/>
    <mergeCell ref="V45:W45"/>
    <mergeCell ref="Z44:AA44"/>
    <mergeCell ref="AC44:AD44"/>
    <mergeCell ref="AF44:AG44"/>
    <mergeCell ref="AI44:AJ44"/>
    <mergeCell ref="AL44:AM44"/>
    <mergeCell ref="AO44:AP44"/>
    <mergeCell ref="AC43:AD43"/>
    <mergeCell ref="AF43:AG43"/>
    <mergeCell ref="AI43:AJ43"/>
    <mergeCell ref="AL43:AM43"/>
    <mergeCell ref="AO43:AP43"/>
    <mergeCell ref="Z43:AA43"/>
    <mergeCell ref="J44:K44"/>
    <mergeCell ref="M44:N44"/>
    <mergeCell ref="P44:Q44"/>
    <mergeCell ref="S44:T44"/>
    <mergeCell ref="V44:W44"/>
    <mergeCell ref="J43:K43"/>
    <mergeCell ref="M43:N43"/>
    <mergeCell ref="P43:Q43"/>
    <mergeCell ref="S43:T43"/>
    <mergeCell ref="V43:W43"/>
    <mergeCell ref="Z42:AA42"/>
    <mergeCell ref="AC42:AD42"/>
    <mergeCell ref="AF42:AG42"/>
    <mergeCell ref="AI42:AJ42"/>
    <mergeCell ref="AL42:AM42"/>
    <mergeCell ref="AO42:AP42"/>
    <mergeCell ref="AC41:AD41"/>
    <mergeCell ref="AF41:AG41"/>
    <mergeCell ref="AI41:AJ41"/>
    <mergeCell ref="AL41:AM41"/>
    <mergeCell ref="AO41:AP41"/>
    <mergeCell ref="Z41:AA41"/>
    <mergeCell ref="J42:K42"/>
    <mergeCell ref="M42:N42"/>
    <mergeCell ref="P42:Q42"/>
    <mergeCell ref="S42:T42"/>
    <mergeCell ref="V42:W42"/>
    <mergeCell ref="J41:K41"/>
    <mergeCell ref="M41:N41"/>
    <mergeCell ref="P41:Q41"/>
    <mergeCell ref="S41:T41"/>
    <mergeCell ref="V41:W41"/>
    <mergeCell ref="Z40:AA40"/>
    <mergeCell ref="AC40:AD40"/>
    <mergeCell ref="AF40:AG40"/>
    <mergeCell ref="AI40:AJ40"/>
    <mergeCell ref="AL40:AM40"/>
    <mergeCell ref="AO40:AP40"/>
    <mergeCell ref="AC39:AD39"/>
    <mergeCell ref="AF39:AG39"/>
    <mergeCell ref="AI39:AJ39"/>
    <mergeCell ref="AL39:AM39"/>
    <mergeCell ref="AO39:AP39"/>
    <mergeCell ref="Z39:AA39"/>
    <mergeCell ref="J40:K40"/>
    <mergeCell ref="M40:N40"/>
    <mergeCell ref="P40:Q40"/>
    <mergeCell ref="S40:T40"/>
    <mergeCell ref="V40:W40"/>
    <mergeCell ref="J39:K39"/>
    <mergeCell ref="M39:N39"/>
    <mergeCell ref="P39:Q39"/>
    <mergeCell ref="S39:T39"/>
    <mergeCell ref="V39:W39"/>
    <mergeCell ref="Z38:AA38"/>
    <mergeCell ref="AC38:AD38"/>
    <mergeCell ref="AF38:AG38"/>
    <mergeCell ref="AI38:AJ38"/>
    <mergeCell ref="AL38:AM38"/>
    <mergeCell ref="AO38:AP38"/>
    <mergeCell ref="AC37:AD37"/>
    <mergeCell ref="AF37:AG37"/>
    <mergeCell ref="AI37:AJ37"/>
    <mergeCell ref="AL37:AM37"/>
    <mergeCell ref="AO37:AP37"/>
    <mergeCell ref="Z37:AA37"/>
    <mergeCell ref="J38:K38"/>
    <mergeCell ref="M38:N38"/>
    <mergeCell ref="P38:Q38"/>
    <mergeCell ref="S38:T38"/>
    <mergeCell ref="V38:W38"/>
    <mergeCell ref="J37:K37"/>
    <mergeCell ref="M37:N37"/>
    <mergeCell ref="P37:Q37"/>
    <mergeCell ref="S37:T37"/>
    <mergeCell ref="V37:W37"/>
    <mergeCell ref="Z36:AA36"/>
    <mergeCell ref="AC36:AD36"/>
    <mergeCell ref="AF36:AG36"/>
    <mergeCell ref="AI36:AJ36"/>
    <mergeCell ref="AL36:AM36"/>
    <mergeCell ref="AO36:AP36"/>
    <mergeCell ref="AC35:AD35"/>
    <mergeCell ref="AF35:AG35"/>
    <mergeCell ref="AI35:AJ35"/>
    <mergeCell ref="AL35:AM35"/>
    <mergeCell ref="AO35:AP35"/>
    <mergeCell ref="Z35:AA35"/>
    <mergeCell ref="J36:K36"/>
    <mergeCell ref="M36:N36"/>
    <mergeCell ref="P36:Q36"/>
    <mergeCell ref="S36:T36"/>
    <mergeCell ref="V36:W36"/>
    <mergeCell ref="J35:K35"/>
    <mergeCell ref="M35:N35"/>
    <mergeCell ref="P35:Q35"/>
    <mergeCell ref="S35:T35"/>
    <mergeCell ref="V35:W35"/>
    <mergeCell ref="Z34:AA34"/>
    <mergeCell ref="AC34:AD34"/>
    <mergeCell ref="AF34:AG34"/>
    <mergeCell ref="AI34:AJ34"/>
    <mergeCell ref="AL34:AM34"/>
    <mergeCell ref="AO34:AP34"/>
    <mergeCell ref="AC33:AD33"/>
    <mergeCell ref="AF33:AG33"/>
    <mergeCell ref="AI33:AJ33"/>
    <mergeCell ref="AL33:AM33"/>
    <mergeCell ref="AO33:AP33"/>
    <mergeCell ref="Z33:AA33"/>
    <mergeCell ref="J34:K34"/>
    <mergeCell ref="M34:N34"/>
    <mergeCell ref="P34:Q34"/>
    <mergeCell ref="S34:T34"/>
    <mergeCell ref="V34:W34"/>
    <mergeCell ref="J33:K33"/>
    <mergeCell ref="M33:N33"/>
    <mergeCell ref="P33:Q33"/>
    <mergeCell ref="S33:T33"/>
    <mergeCell ref="V33:W33"/>
    <mergeCell ref="Z32:AA32"/>
    <mergeCell ref="AC32:AD32"/>
    <mergeCell ref="AF32:AG32"/>
    <mergeCell ref="AI32:AJ32"/>
    <mergeCell ref="AL32:AM32"/>
    <mergeCell ref="AO32:AP32"/>
    <mergeCell ref="AC31:AD31"/>
    <mergeCell ref="AF31:AG31"/>
    <mergeCell ref="AI31:AJ31"/>
    <mergeCell ref="AL31:AM31"/>
    <mergeCell ref="AO31:AP31"/>
    <mergeCell ref="Z31:AA31"/>
    <mergeCell ref="J32:K32"/>
    <mergeCell ref="M32:N32"/>
    <mergeCell ref="P32:Q32"/>
    <mergeCell ref="S32:T32"/>
    <mergeCell ref="V32:W32"/>
    <mergeCell ref="J31:K31"/>
    <mergeCell ref="M31:N31"/>
    <mergeCell ref="P31:Q31"/>
    <mergeCell ref="S31:T31"/>
    <mergeCell ref="V31:W31"/>
    <mergeCell ref="Z30:AA30"/>
    <mergeCell ref="AC30:AD30"/>
    <mergeCell ref="AF30:AG30"/>
    <mergeCell ref="AI30:AJ30"/>
    <mergeCell ref="AL30:AM30"/>
    <mergeCell ref="AO30:AP30"/>
    <mergeCell ref="AC29:AD29"/>
    <mergeCell ref="AF29:AG29"/>
    <mergeCell ref="AI29:AJ29"/>
    <mergeCell ref="AL29:AM29"/>
    <mergeCell ref="AO29:AP29"/>
    <mergeCell ref="Z29:AA29"/>
    <mergeCell ref="J30:K30"/>
    <mergeCell ref="M30:N30"/>
    <mergeCell ref="P30:Q30"/>
    <mergeCell ref="S30:T30"/>
    <mergeCell ref="V30:W30"/>
    <mergeCell ref="J29:K29"/>
    <mergeCell ref="M29:N29"/>
    <mergeCell ref="P29:Q29"/>
    <mergeCell ref="S29:T29"/>
    <mergeCell ref="V29:W29"/>
    <mergeCell ref="Z28:AA28"/>
    <mergeCell ref="AC28:AD28"/>
    <mergeCell ref="AF28:AG28"/>
    <mergeCell ref="AI28:AJ28"/>
    <mergeCell ref="AL28:AM28"/>
    <mergeCell ref="AO28:AP28"/>
    <mergeCell ref="AC27:AD27"/>
    <mergeCell ref="AF27:AG27"/>
    <mergeCell ref="AI27:AJ27"/>
    <mergeCell ref="AL27:AM27"/>
    <mergeCell ref="AO27:AP27"/>
    <mergeCell ref="Z27:AA27"/>
    <mergeCell ref="J28:K28"/>
    <mergeCell ref="M28:N28"/>
    <mergeCell ref="P28:Q28"/>
    <mergeCell ref="S28:T28"/>
    <mergeCell ref="V28:W28"/>
    <mergeCell ref="J27:K27"/>
    <mergeCell ref="M27:N27"/>
    <mergeCell ref="P27:Q27"/>
    <mergeCell ref="S27:T27"/>
    <mergeCell ref="V27:W27"/>
    <mergeCell ref="Z26:AA26"/>
    <mergeCell ref="AC26:AD26"/>
    <mergeCell ref="AF26:AG26"/>
    <mergeCell ref="AI26:AJ26"/>
    <mergeCell ref="AL26:AM26"/>
    <mergeCell ref="AO26:AP26"/>
    <mergeCell ref="AC25:AD25"/>
    <mergeCell ref="AF25:AG25"/>
    <mergeCell ref="AI25:AJ25"/>
    <mergeCell ref="AL25:AM25"/>
    <mergeCell ref="AO25:AP25"/>
    <mergeCell ref="Z25:AA25"/>
    <mergeCell ref="J26:K26"/>
    <mergeCell ref="M26:N26"/>
    <mergeCell ref="P26:Q26"/>
    <mergeCell ref="S26:T26"/>
    <mergeCell ref="V26:W26"/>
    <mergeCell ref="J25:K25"/>
    <mergeCell ref="M25:N25"/>
    <mergeCell ref="P25:Q25"/>
    <mergeCell ref="S25:T25"/>
    <mergeCell ref="V25:W25"/>
    <mergeCell ref="Z24:AA24"/>
    <mergeCell ref="AC24:AD24"/>
    <mergeCell ref="AF24:AG24"/>
    <mergeCell ref="AI24:AJ24"/>
    <mergeCell ref="AL24:AM24"/>
    <mergeCell ref="AO24:AP24"/>
    <mergeCell ref="AC23:AD23"/>
    <mergeCell ref="AF23:AG23"/>
    <mergeCell ref="AI23:AJ23"/>
    <mergeCell ref="AL23:AM23"/>
    <mergeCell ref="AO23:AP23"/>
    <mergeCell ref="Z23:AA23"/>
    <mergeCell ref="J24:K24"/>
    <mergeCell ref="M24:N24"/>
    <mergeCell ref="P24:Q24"/>
    <mergeCell ref="S24:T24"/>
    <mergeCell ref="V24:W24"/>
    <mergeCell ref="J23:K23"/>
    <mergeCell ref="M23:N23"/>
    <mergeCell ref="P23:Q23"/>
    <mergeCell ref="S23:T23"/>
    <mergeCell ref="V23:W23"/>
    <mergeCell ref="Z22:AA22"/>
    <mergeCell ref="AC22:AD22"/>
    <mergeCell ref="AF22:AG22"/>
    <mergeCell ref="AI22:AJ22"/>
    <mergeCell ref="AL22:AM22"/>
    <mergeCell ref="AO22:AP22"/>
    <mergeCell ref="AC21:AD21"/>
    <mergeCell ref="AF21:AG21"/>
    <mergeCell ref="AI21:AJ21"/>
    <mergeCell ref="AL21:AM21"/>
    <mergeCell ref="AO21:AP21"/>
    <mergeCell ref="Z21:AA21"/>
    <mergeCell ref="J22:K22"/>
    <mergeCell ref="M22:N22"/>
    <mergeCell ref="P22:Q22"/>
    <mergeCell ref="S22:T22"/>
    <mergeCell ref="V22:W22"/>
    <mergeCell ref="J21:K21"/>
    <mergeCell ref="M21:N21"/>
    <mergeCell ref="P21:Q21"/>
    <mergeCell ref="S21:T21"/>
    <mergeCell ref="V21:W21"/>
    <mergeCell ref="AO17:AP17"/>
    <mergeCell ref="Z17:AA17"/>
    <mergeCell ref="J20:K20"/>
    <mergeCell ref="M20:N20"/>
    <mergeCell ref="P20:Q20"/>
    <mergeCell ref="S20:T20"/>
    <mergeCell ref="V20:W20"/>
    <mergeCell ref="J19:K19"/>
    <mergeCell ref="M19:N19"/>
    <mergeCell ref="P19:Q19"/>
    <mergeCell ref="S19:T19"/>
    <mergeCell ref="V19:W19"/>
    <mergeCell ref="Z20:AA20"/>
    <mergeCell ref="AC20:AD20"/>
    <mergeCell ref="AF20:AG20"/>
    <mergeCell ref="AI20:AJ20"/>
    <mergeCell ref="AL20:AM20"/>
    <mergeCell ref="AO20:AP20"/>
    <mergeCell ref="AC19:AD19"/>
    <mergeCell ref="AF19:AG19"/>
    <mergeCell ref="AI19:AJ19"/>
    <mergeCell ref="AL19:AM19"/>
    <mergeCell ref="AO19:AP19"/>
    <mergeCell ref="Z19:AA19"/>
    <mergeCell ref="AI15:AJ15"/>
    <mergeCell ref="AL15:AM15"/>
    <mergeCell ref="AO15:AP15"/>
    <mergeCell ref="Z15:AA15"/>
    <mergeCell ref="J18:K18"/>
    <mergeCell ref="M18:N18"/>
    <mergeCell ref="P18:Q18"/>
    <mergeCell ref="S18:T18"/>
    <mergeCell ref="V18:W18"/>
    <mergeCell ref="J17:K17"/>
    <mergeCell ref="M17:N17"/>
    <mergeCell ref="P17:Q17"/>
    <mergeCell ref="S17:T17"/>
    <mergeCell ref="V17:W17"/>
    <mergeCell ref="Z18:AA18"/>
    <mergeCell ref="AC18:AD18"/>
    <mergeCell ref="AF18:AG18"/>
    <mergeCell ref="AI18:AJ18"/>
    <mergeCell ref="AL18:AM18"/>
    <mergeCell ref="AO18:AP18"/>
    <mergeCell ref="AC17:AD17"/>
    <mergeCell ref="AF17:AG17"/>
    <mergeCell ref="AI17:AJ17"/>
    <mergeCell ref="AL17:AM17"/>
    <mergeCell ref="AC13:AD13"/>
    <mergeCell ref="AF13:AG13"/>
    <mergeCell ref="AI13:AJ13"/>
    <mergeCell ref="AL13:AM13"/>
    <mergeCell ref="AO13:AP13"/>
    <mergeCell ref="Z13:AA13"/>
    <mergeCell ref="J16:K16"/>
    <mergeCell ref="M16:N16"/>
    <mergeCell ref="P16:Q16"/>
    <mergeCell ref="S16:T16"/>
    <mergeCell ref="V16:W16"/>
    <mergeCell ref="J15:K15"/>
    <mergeCell ref="M15:N15"/>
    <mergeCell ref="P15:Q15"/>
    <mergeCell ref="S15:T15"/>
    <mergeCell ref="V15:W15"/>
    <mergeCell ref="Z16:AA16"/>
    <mergeCell ref="AC16:AD16"/>
    <mergeCell ref="AF16:AG16"/>
    <mergeCell ref="AI16:AJ16"/>
    <mergeCell ref="AL16:AM16"/>
    <mergeCell ref="AO16:AP16"/>
    <mergeCell ref="AC15:AD15"/>
    <mergeCell ref="AF15:AG15"/>
    <mergeCell ref="AI12:AJ12"/>
    <mergeCell ref="AL12:AM12"/>
    <mergeCell ref="AO12:AP12"/>
    <mergeCell ref="AC11:AD11"/>
    <mergeCell ref="AF11:AG11"/>
    <mergeCell ref="AI11:AJ11"/>
    <mergeCell ref="AL11:AM11"/>
    <mergeCell ref="AO11:AP11"/>
    <mergeCell ref="J14:K14"/>
    <mergeCell ref="M14:N14"/>
    <mergeCell ref="P14:Q14"/>
    <mergeCell ref="S14:T14"/>
    <mergeCell ref="V14:W14"/>
    <mergeCell ref="J13:K13"/>
    <mergeCell ref="M13:N13"/>
    <mergeCell ref="P13:Q13"/>
    <mergeCell ref="S13:T13"/>
    <mergeCell ref="V13:W13"/>
    <mergeCell ref="Z14:AA14"/>
    <mergeCell ref="AC14:AD14"/>
    <mergeCell ref="AF14:AG14"/>
    <mergeCell ref="AI14:AJ14"/>
    <mergeCell ref="AL14:AM14"/>
    <mergeCell ref="AO14:AP14"/>
    <mergeCell ref="AI9:AK9"/>
    <mergeCell ref="AL9:AN9"/>
    <mergeCell ref="AO9:AQ9"/>
    <mergeCell ref="J11:K11"/>
    <mergeCell ref="M11:N11"/>
    <mergeCell ref="P11:Q11"/>
    <mergeCell ref="S11:T11"/>
    <mergeCell ref="V11:W11"/>
    <mergeCell ref="Z11:AA11"/>
    <mergeCell ref="M9:O9"/>
    <mergeCell ref="P9:R9"/>
    <mergeCell ref="S9:U9"/>
    <mergeCell ref="V9:X9"/>
    <mergeCell ref="Z9:AB9"/>
    <mergeCell ref="AC9:AE9"/>
    <mergeCell ref="S6:U7"/>
    <mergeCell ref="Z6:AB7"/>
    <mergeCell ref="AC6:AE7"/>
    <mergeCell ref="AF6:AH7"/>
    <mergeCell ref="J12:K12"/>
    <mergeCell ref="M12:N12"/>
    <mergeCell ref="P12:Q12"/>
    <mergeCell ref="S12:T12"/>
    <mergeCell ref="V12:W12"/>
    <mergeCell ref="Z12:AA12"/>
    <mergeCell ref="AC12:AD12"/>
    <mergeCell ref="P8:R8"/>
    <mergeCell ref="S8:U8"/>
    <mergeCell ref="V8:X8"/>
    <mergeCell ref="Z8:AB8"/>
    <mergeCell ref="AC8:AE8"/>
    <mergeCell ref="AF9:AH9"/>
    <mergeCell ref="AF12:AG12"/>
    <mergeCell ref="AI6:AK7"/>
    <mergeCell ref="AL6:AN7"/>
    <mergeCell ref="AO6:AQ7"/>
    <mergeCell ref="M8:O8"/>
    <mergeCell ref="AF8:AH8"/>
    <mergeCell ref="AI8:AK8"/>
    <mergeCell ref="AL8:AN8"/>
    <mergeCell ref="AO8:AQ8"/>
    <mergeCell ref="F1:AF2"/>
    <mergeCell ref="AG2:AQ2"/>
    <mergeCell ref="A3:G3"/>
    <mergeCell ref="AG3:AQ3"/>
    <mergeCell ref="A4:A10"/>
    <mergeCell ref="B4:C5"/>
    <mergeCell ref="J4:O5"/>
    <mergeCell ref="P4:X4"/>
    <mergeCell ref="Z4:AH5"/>
    <mergeCell ref="AI4:AP5"/>
    <mergeCell ref="P5:U5"/>
    <mergeCell ref="V5:X7"/>
    <mergeCell ref="B6:C9"/>
    <mergeCell ref="J6:L10"/>
    <mergeCell ref="M6:O7"/>
    <mergeCell ref="P6:R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3.3.1</vt:lpstr>
      <vt:lpstr>'3.3.1'!Print_Area</vt:lpstr>
    </vt:vector>
  </TitlesOfParts>
  <Company>NCRS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NCRS</dc:creator>
  <cp:lastModifiedBy>HPKNET08</cp:lastModifiedBy>
  <cp:lastPrinted>2021-02-18T05:08:54Z</cp:lastPrinted>
  <dcterms:created xsi:type="dcterms:W3CDTF">2008-02-08T02:59:00Z</dcterms:created>
  <dcterms:modified xsi:type="dcterms:W3CDTF">2021-02-25T08:35:33Z</dcterms:modified>
</cp:coreProperties>
</file>